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5"/>
  </bookViews>
  <sheets>
    <sheet name="1этап" sheetId="1" r:id="rId1"/>
    <sheet name="2этап" sheetId="2" r:id="rId2"/>
    <sheet name="3этап" sheetId="3" r:id="rId3"/>
    <sheet name="4этап" sheetId="4" r:id="rId4"/>
    <sheet name="5этап" sheetId="5" r:id="rId5"/>
    <sheet name="итоговый" sheetId="6" r:id="rId6"/>
  </sheets>
  <definedNames/>
  <calcPr fullCalcOnLoad="1"/>
</workbook>
</file>

<file path=xl/sharedStrings.xml><?xml version="1.0" encoding="utf-8"?>
<sst xmlns="http://schemas.openxmlformats.org/spreadsheetml/2006/main" count="305" uniqueCount="132">
  <si>
    <t>ПРОТОКОЛ</t>
  </si>
  <si>
    <t>Команда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</si>
  <si>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</si>
  <si>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</si>
  <si>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</si>
  <si>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</si>
  <si>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</si>
  <si>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Балл ко времени победителя</t>
  </si>
  <si>
    <t>1 балл-</t>
  </si>
  <si>
    <t>Штраф. баллы</t>
  </si>
  <si>
    <t>Ранг соревнований</t>
  </si>
  <si>
    <t>Чемпионат г.Москвы 23-24.07.2011</t>
  </si>
  <si>
    <t>Дисциплина</t>
  </si>
  <si>
    <t xml:space="preserve">Вид программы </t>
  </si>
  <si>
    <t>Класс дистанции</t>
  </si>
  <si>
    <t>Главный судья</t>
  </si>
  <si>
    <t>Главный секретарь</t>
  </si>
  <si>
    <t>Дистанция - на средствах передвижения (0840281811Я)</t>
  </si>
  <si>
    <t>Велодистанция – «Ралли» (группа)</t>
  </si>
  <si>
    <t>Этап</t>
  </si>
  <si>
    <t>№ по жеребьевке</t>
  </si>
  <si>
    <t>ТУРИСТСКО-СПОРТИВНЫЙ СОЮЗ РОССИИ                       ФЕДЕРАЦИЯ СПОРТИВНОГО ТУРИЗМА –                       ОБЪЕДИНЕНИЕ ТУРИСТОВ МОСКВЫ                                  Московский клуб велотуристов</t>
  </si>
  <si>
    <t>Режимный участок</t>
  </si>
  <si>
    <t>Наведение перил</t>
  </si>
  <si>
    <t>ТЭ-1</t>
  </si>
  <si>
    <t>ТЭ-2</t>
  </si>
  <si>
    <t>ТЭ-3</t>
  </si>
  <si>
    <t>ТЭ-4</t>
  </si>
  <si>
    <t>ТЭ-5</t>
  </si>
  <si>
    <t>Сумма баллов</t>
  </si>
  <si>
    <t>Итоговый протокол</t>
  </si>
  <si>
    <t>ТУРИСТСКО-СПОРТИВНЫЙ СОЮЗ РОССИИ                                                                                                                   ФЕДЕРАЦИЯ СПОРТИВНОГО ТУРИЗМА – ОБЪЕДИНЕНИЕ ТУРИСТОВ МОСКВЫ                                 Московский клуб велотуристов</t>
  </si>
  <si>
    <t>% к результату победителя</t>
  </si>
  <si>
    <t>выполнен разряд</t>
  </si>
  <si>
    <t>Ранг дистанции</t>
  </si>
  <si>
    <t>Ф.И. О.                             участников</t>
  </si>
  <si>
    <t>Pinot Noir</t>
  </si>
  <si>
    <t>Четыре танкиста и собака</t>
  </si>
  <si>
    <t>Ерундопель</t>
  </si>
  <si>
    <t>3Х9</t>
  </si>
  <si>
    <t>Белочка</t>
  </si>
  <si>
    <t>Рыжие Ети</t>
  </si>
  <si>
    <t>Лучше передохнуть,чем передохнуть</t>
  </si>
  <si>
    <t>№       команды</t>
  </si>
  <si>
    <t>Скоростной  участок</t>
  </si>
  <si>
    <t xml:space="preserve">№ </t>
  </si>
  <si>
    <t>Маркированная трасса</t>
  </si>
  <si>
    <t>Ориентирование в заданном направлении</t>
  </si>
  <si>
    <t>№      команды</t>
  </si>
  <si>
    <t>снятие (превышение КВ)</t>
  </si>
  <si>
    <t>-</t>
  </si>
  <si>
    <t>"Ерундопель"</t>
  </si>
  <si>
    <t xml:space="preserve">Журавлёв Антон </t>
  </si>
  <si>
    <t>3-1</t>
  </si>
  <si>
    <t xml:space="preserve">Султанов Максим </t>
  </si>
  <si>
    <t>3-2</t>
  </si>
  <si>
    <t xml:space="preserve">Портянко Андрей </t>
  </si>
  <si>
    <t>3-3</t>
  </si>
  <si>
    <t xml:space="preserve">Батова Дарья </t>
  </si>
  <si>
    <t>3-4</t>
  </si>
  <si>
    <t xml:space="preserve">Потапенко Андрей </t>
  </si>
  <si>
    <t>5-3</t>
  </si>
  <si>
    <t xml:space="preserve">Бурасов Александр </t>
  </si>
  <si>
    <t>5-4</t>
  </si>
  <si>
    <t xml:space="preserve">Потапенко Валерия </t>
  </si>
  <si>
    <t>5-1</t>
  </si>
  <si>
    <t xml:space="preserve">Полякова Ирина </t>
  </si>
  <si>
    <t>5-2</t>
  </si>
  <si>
    <t xml:space="preserve">Романов Дмитрий </t>
  </si>
  <si>
    <t>7-2</t>
  </si>
  <si>
    <t xml:space="preserve">Прошкин Олег </t>
  </si>
  <si>
    <t>7-1</t>
  </si>
  <si>
    <t xml:space="preserve">Рудягин Алексей </t>
  </si>
  <si>
    <t>7-3</t>
  </si>
  <si>
    <t xml:space="preserve">Кучинская Виолетта </t>
  </si>
  <si>
    <t>7-4</t>
  </si>
  <si>
    <t xml:space="preserve">Тимченко Леонид </t>
  </si>
  <si>
    <t>4-3</t>
  </si>
  <si>
    <t xml:space="preserve">Алашов Александр </t>
  </si>
  <si>
    <t>4-4</t>
  </si>
  <si>
    <t xml:space="preserve">Манунин Алексей </t>
  </si>
  <si>
    <t>4-1</t>
  </si>
  <si>
    <t xml:space="preserve">Новикова Ольга </t>
  </si>
  <si>
    <t>4-2</t>
  </si>
  <si>
    <t>СЕВЕР-ЮГ</t>
  </si>
  <si>
    <t>ВелоФеликс</t>
  </si>
  <si>
    <t xml:space="preserve">Куликов Павел </t>
  </si>
  <si>
    <t>8-3</t>
  </si>
  <si>
    <t xml:space="preserve">Серганов Сергей </t>
  </si>
  <si>
    <t>8-1</t>
  </si>
  <si>
    <t xml:space="preserve">Бывшева Галина </t>
  </si>
  <si>
    <t>8-4</t>
  </si>
  <si>
    <t xml:space="preserve">Самохина Светлана </t>
  </si>
  <si>
    <t>8-2</t>
  </si>
  <si>
    <t xml:space="preserve">Колегов Антон </t>
  </si>
  <si>
    <t>6-2</t>
  </si>
  <si>
    <t xml:space="preserve">Сажко Василий </t>
  </si>
  <si>
    <t>6-3</t>
  </si>
  <si>
    <t xml:space="preserve">Мохнаткина Анастасия </t>
  </si>
  <si>
    <t>6-4</t>
  </si>
  <si>
    <t xml:space="preserve">Андропова Наталья </t>
  </si>
  <si>
    <t>6-1</t>
  </si>
  <si>
    <t xml:space="preserve">Полякова Ольга </t>
  </si>
  <si>
    <t>9-1</t>
  </si>
  <si>
    <t xml:space="preserve">Фефелов Александр </t>
  </si>
  <si>
    <t>9-2</t>
  </si>
  <si>
    <t xml:space="preserve">Воронов Игорь </t>
  </si>
  <si>
    <t>9-3</t>
  </si>
  <si>
    <t xml:space="preserve">Соколова Марина </t>
  </si>
  <si>
    <t>9-4</t>
  </si>
  <si>
    <t>1-4</t>
  </si>
  <si>
    <t xml:space="preserve">Цветков Иван </t>
  </si>
  <si>
    <t>1-1</t>
  </si>
  <si>
    <t xml:space="preserve">Михневич Сергей </t>
  </si>
  <si>
    <t xml:space="preserve">Аганина Наталья </t>
  </si>
  <si>
    <t>1-2</t>
  </si>
  <si>
    <t xml:space="preserve">Михневич Наталья </t>
  </si>
  <si>
    <t>1-3</t>
  </si>
  <si>
    <t xml:space="preserve">Покровский Сергей </t>
  </si>
  <si>
    <t>2-3</t>
  </si>
  <si>
    <t xml:space="preserve">Бурдина Анна </t>
  </si>
  <si>
    <t>2-2</t>
  </si>
  <si>
    <t xml:space="preserve">Игнатьева Оксана </t>
  </si>
  <si>
    <t>2-1</t>
  </si>
  <si>
    <t xml:space="preserve">Старостина Светлана </t>
  </si>
  <si>
    <t>2-4</t>
  </si>
  <si>
    <t>СНЯТИЕ</t>
  </si>
  <si>
    <t xml:space="preserve">Разряды до:               2Р    результаты участников в % от времени победителя, не более    111,6%    </t>
  </si>
  <si>
    <t xml:space="preserve">                                      3Р    результаты участников в % от времени победителя, не более    142,8%    </t>
  </si>
  <si>
    <r>
      <t xml:space="preserve">Главный судья                        </t>
    </r>
    <r>
      <rPr>
        <b/>
        <i/>
        <sz val="11"/>
        <rFont val="Arial"/>
        <family val="2"/>
      </rPr>
      <t>Анохин А.А. (СС1К, Москва)</t>
    </r>
  </si>
  <si>
    <r>
      <t xml:space="preserve">Главный секретарь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</si>
  <si>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</t>
    </r>
    <r>
      <rPr>
        <b/>
        <i/>
        <sz val="11"/>
        <rFont val="Arial Cyr"/>
        <family val="0"/>
      </rPr>
      <t xml:space="preserve"> Григорьева Т.В. (СС, Москва)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</si>
</sst>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17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1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533400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533400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38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533400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24</xdr:row>
      <xdr:rowOff>0</xdr:rowOff>
    </xdr:from>
    <xdr:to>
      <xdr:col>1</xdr:col>
      <xdr:colOff>533400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66737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57150</xdr:rowOff>
    </xdr:from>
    <xdr:to>
      <xdr:col>1</xdr:col>
      <xdr:colOff>533400</xdr:colOff>
      <xdr:row>0</xdr:row>
      <xdr:rowOff>914400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76200</xdr:rowOff>
    </xdr:from>
    <xdr:to>
      <xdr:col>1</xdr:col>
      <xdr:colOff>514350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6200"/>
          <a:ext cx="514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85725</xdr:rowOff>
    </xdr:from>
    <xdr:to>
      <xdr:col>1</xdr:col>
      <xdr:colOff>466725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572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B21" sqref="B21:B24"/>
    </sheetView>
  </sheetViews>
  <sheetFormatPr defaultColWidth="9.00390625" defaultRowHeight="12.75"/>
  <cols>
    <col min="1" max="1" width="8.125" style="0" customWidth="1"/>
    <col min="2" max="2" width="35.00390625" style="0" customWidth="1"/>
    <col min="3" max="3" width="10.875" style="0" customWidth="1"/>
    <col min="4" max="4" width="13.25390625" style="0" customWidth="1"/>
    <col min="5" max="5" width="12.625" style="0" customWidth="1"/>
    <col min="6" max="6" width="11.25390625" style="0" customWidth="1"/>
    <col min="7" max="7" width="11.00390625" style="0" customWidth="1"/>
    <col min="8" max="8" width="12.25390625" style="0" customWidth="1"/>
    <col min="9" max="9" width="12.125" style="0" customWidth="1"/>
    <col min="10" max="10" width="11.00390625" style="0" customWidth="1"/>
  </cols>
  <sheetData>
    <row r="1" spans="1:9" ht="79.5" customHeight="1">
      <c r="A1" s="56"/>
      <c r="B1" s="57"/>
      <c r="C1" s="60" t="s">
        <v>21</v>
      </c>
      <c r="D1" s="61"/>
      <c r="E1" s="61"/>
      <c r="F1" s="61"/>
      <c r="G1" s="61"/>
      <c r="H1" s="61"/>
      <c r="I1" s="62"/>
    </row>
    <row r="2" spans="1:9" ht="19.5" customHeight="1">
      <c r="A2" s="58" t="s">
        <v>10</v>
      </c>
      <c r="B2" s="59"/>
      <c r="C2" s="53" t="s">
        <v>11</v>
      </c>
      <c r="D2" s="54"/>
      <c r="E2" s="54"/>
      <c r="F2" s="54"/>
      <c r="G2" s="54"/>
      <c r="H2" s="54"/>
      <c r="I2" s="55"/>
    </row>
    <row r="3" spans="1:9" ht="19.5" customHeight="1">
      <c r="A3" s="51" t="s">
        <v>12</v>
      </c>
      <c r="B3" s="52"/>
      <c r="C3" s="53" t="s">
        <v>17</v>
      </c>
      <c r="D3" s="54"/>
      <c r="E3" s="54"/>
      <c r="F3" s="54"/>
      <c r="G3" s="54"/>
      <c r="H3" s="54"/>
      <c r="I3" s="55"/>
    </row>
    <row r="4" spans="1:9" ht="19.5" customHeight="1">
      <c r="A4" s="51" t="s">
        <v>13</v>
      </c>
      <c r="B4" s="52"/>
      <c r="C4" s="53" t="s">
        <v>18</v>
      </c>
      <c r="D4" s="54"/>
      <c r="E4" s="54"/>
      <c r="F4" s="54"/>
      <c r="G4" s="54"/>
      <c r="H4" s="54"/>
      <c r="I4" s="55"/>
    </row>
    <row r="5" spans="1:9" ht="19.5" customHeight="1">
      <c r="A5" s="51" t="s">
        <v>14</v>
      </c>
      <c r="B5" s="52"/>
      <c r="C5" s="53">
        <v>3</v>
      </c>
      <c r="D5" s="54"/>
      <c r="E5" s="54"/>
      <c r="F5" s="54"/>
      <c r="G5" s="54"/>
      <c r="H5" s="54"/>
      <c r="I5" s="55"/>
    </row>
    <row r="6" spans="1:24" ht="19.5" customHeight="1">
      <c r="A6" s="51" t="s">
        <v>19</v>
      </c>
      <c r="B6" s="52"/>
      <c r="C6" s="53" t="s">
        <v>44</v>
      </c>
      <c r="D6" s="54"/>
      <c r="E6" s="54"/>
      <c r="F6" s="54"/>
      <c r="G6" s="54"/>
      <c r="H6" s="54"/>
      <c r="I6" s="5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4.25" customHeight="1">
      <c r="A7" s="2"/>
    </row>
    <row r="8" ht="13.5" customHeight="1">
      <c r="C8" s="5" t="s">
        <v>0</v>
      </c>
    </row>
    <row r="9" spans="1:8" ht="11.25" customHeight="1">
      <c r="A9" s="8"/>
      <c r="E9" s="6" t="s">
        <v>8</v>
      </c>
      <c r="F9" s="14">
        <v>5.7870370370370366E-05</v>
      </c>
      <c r="H9" s="9"/>
    </row>
    <row r="10" spans="1:9" ht="42.75" customHeight="1">
      <c r="A10" s="11" t="s">
        <v>45</v>
      </c>
      <c r="B10" s="10" t="s">
        <v>1</v>
      </c>
      <c r="C10" s="3" t="s">
        <v>43</v>
      </c>
      <c r="D10" s="3" t="s">
        <v>3</v>
      </c>
      <c r="E10" s="3" t="s">
        <v>9</v>
      </c>
      <c r="F10" s="3" t="s">
        <v>4</v>
      </c>
      <c r="G10" s="3" t="s">
        <v>5</v>
      </c>
      <c r="H10" s="3" t="s">
        <v>6</v>
      </c>
      <c r="I10" s="11" t="s">
        <v>7</v>
      </c>
    </row>
    <row r="11" spans="1:9" ht="12.75" customHeight="1">
      <c r="A11" s="4">
        <v>1</v>
      </c>
      <c r="B11" s="21" t="s">
        <v>38</v>
      </c>
      <c r="C11" s="4">
        <v>3</v>
      </c>
      <c r="D11" s="22">
        <v>0.011157407407407408</v>
      </c>
      <c r="E11" s="4">
        <v>0</v>
      </c>
      <c r="F11" s="7">
        <f aca="true" t="shared" si="0" ref="F11:F19">E11*$F$9</f>
        <v>0</v>
      </c>
      <c r="G11" s="13">
        <f aca="true" t="shared" si="1" ref="G11:G19">SUM(D11,F11)</f>
        <v>0.011157407407407408</v>
      </c>
      <c r="H11" s="4">
        <v>1</v>
      </c>
      <c r="I11" s="15">
        <f>G11*100/$G$11</f>
        <v>100</v>
      </c>
    </row>
    <row r="12" spans="1:9" ht="12.75" customHeight="1">
      <c r="A12" s="4">
        <v>2</v>
      </c>
      <c r="B12" s="20" t="s">
        <v>41</v>
      </c>
      <c r="C12" s="4">
        <v>7</v>
      </c>
      <c r="D12" s="22">
        <v>0.011157407407407408</v>
      </c>
      <c r="E12" s="4">
        <v>0</v>
      </c>
      <c r="F12" s="7">
        <f t="shared" si="0"/>
        <v>0</v>
      </c>
      <c r="G12" s="13">
        <f t="shared" si="1"/>
        <v>0.011157407407407408</v>
      </c>
      <c r="H12" s="4">
        <v>2</v>
      </c>
      <c r="I12" s="15">
        <f aca="true" t="shared" si="2" ref="I12:I19">G12*100/$G$11</f>
        <v>100</v>
      </c>
    </row>
    <row r="13" spans="1:9" ht="12.75" customHeight="1">
      <c r="A13" s="4">
        <v>3</v>
      </c>
      <c r="B13" s="20" t="s">
        <v>84</v>
      </c>
      <c r="C13" s="4">
        <v>4</v>
      </c>
      <c r="D13" s="22">
        <v>0.011898148148148149</v>
      </c>
      <c r="E13" s="4">
        <v>0</v>
      </c>
      <c r="F13" s="7">
        <f t="shared" si="0"/>
        <v>0</v>
      </c>
      <c r="G13" s="13">
        <f t="shared" si="1"/>
        <v>0.011898148148148149</v>
      </c>
      <c r="H13" s="4">
        <v>3</v>
      </c>
      <c r="I13" s="15">
        <f t="shared" si="2"/>
        <v>106.6390041493776</v>
      </c>
    </row>
    <row r="14" spans="1:9" ht="12.75" customHeight="1">
      <c r="A14" s="4">
        <v>4</v>
      </c>
      <c r="B14" s="20" t="s">
        <v>39</v>
      </c>
      <c r="C14" s="4">
        <v>5</v>
      </c>
      <c r="D14" s="22">
        <v>0.013460648148148147</v>
      </c>
      <c r="E14" s="4">
        <v>0</v>
      </c>
      <c r="F14" s="7">
        <f t="shared" si="0"/>
        <v>0</v>
      </c>
      <c r="G14" s="13">
        <f t="shared" si="1"/>
        <v>0.013460648148148147</v>
      </c>
      <c r="H14" s="4">
        <v>4</v>
      </c>
      <c r="I14" s="15">
        <f t="shared" si="2"/>
        <v>120.64315352697093</v>
      </c>
    </row>
    <row r="15" spans="1:9" ht="12.75" customHeight="1">
      <c r="A15" s="4">
        <v>5</v>
      </c>
      <c r="B15" s="20" t="s">
        <v>42</v>
      </c>
      <c r="C15" s="4">
        <v>9</v>
      </c>
      <c r="D15" s="22">
        <v>0.014305555555555557</v>
      </c>
      <c r="E15" s="4">
        <v>0</v>
      </c>
      <c r="F15" s="7">
        <f t="shared" si="0"/>
        <v>0</v>
      </c>
      <c r="G15" s="13">
        <f t="shared" si="1"/>
        <v>0.014305555555555557</v>
      </c>
      <c r="H15" s="4">
        <v>5</v>
      </c>
      <c r="I15" s="15">
        <f t="shared" si="2"/>
        <v>128.21576763485479</v>
      </c>
    </row>
    <row r="16" spans="1:9" ht="12.75" customHeight="1">
      <c r="A16" s="4">
        <v>6</v>
      </c>
      <c r="B16" s="20" t="s">
        <v>85</v>
      </c>
      <c r="C16" s="4">
        <v>8</v>
      </c>
      <c r="D16" s="22">
        <v>0.015104166666666667</v>
      </c>
      <c r="E16" s="4">
        <v>0</v>
      </c>
      <c r="F16" s="7">
        <f t="shared" si="0"/>
        <v>0</v>
      </c>
      <c r="G16" s="13">
        <f t="shared" si="1"/>
        <v>0.015104166666666667</v>
      </c>
      <c r="H16" s="4">
        <v>6</v>
      </c>
      <c r="I16" s="15">
        <f t="shared" si="2"/>
        <v>135.3734439834025</v>
      </c>
    </row>
    <row r="17" spans="1:9" ht="12.75" customHeight="1">
      <c r="A17" s="4">
        <v>7</v>
      </c>
      <c r="B17" s="20" t="s">
        <v>36</v>
      </c>
      <c r="C17" s="4">
        <v>1</v>
      </c>
      <c r="D17" s="22">
        <v>0.016168981481481482</v>
      </c>
      <c r="E17" s="4">
        <v>0</v>
      </c>
      <c r="F17" s="7">
        <f t="shared" si="0"/>
        <v>0</v>
      </c>
      <c r="G17" s="13">
        <f t="shared" si="1"/>
        <v>0.016168981481481482</v>
      </c>
      <c r="H17" s="4">
        <v>7</v>
      </c>
      <c r="I17" s="15">
        <f t="shared" si="2"/>
        <v>144.91701244813277</v>
      </c>
    </row>
    <row r="18" spans="1:9" ht="12.75" customHeight="1">
      <c r="A18" s="4">
        <v>8</v>
      </c>
      <c r="B18" s="21" t="s">
        <v>40</v>
      </c>
      <c r="C18" s="4">
        <v>6</v>
      </c>
      <c r="D18" s="22">
        <v>0.016805555555555556</v>
      </c>
      <c r="E18" s="4">
        <v>0</v>
      </c>
      <c r="F18" s="7">
        <f t="shared" si="0"/>
        <v>0</v>
      </c>
      <c r="G18" s="13">
        <f t="shared" si="1"/>
        <v>0.016805555555555556</v>
      </c>
      <c r="H18" s="4">
        <v>8</v>
      </c>
      <c r="I18" s="15">
        <f t="shared" si="2"/>
        <v>150.62240663900414</v>
      </c>
    </row>
    <row r="19" spans="1:9" ht="12.75" customHeight="1">
      <c r="A19" s="4">
        <v>9</v>
      </c>
      <c r="B19" s="20" t="s">
        <v>37</v>
      </c>
      <c r="C19" s="4">
        <v>2</v>
      </c>
      <c r="D19" s="22">
        <v>0.01752314814814815</v>
      </c>
      <c r="E19" s="4">
        <v>0</v>
      </c>
      <c r="F19" s="7">
        <f t="shared" si="0"/>
        <v>0</v>
      </c>
      <c r="G19" s="13">
        <f t="shared" si="1"/>
        <v>0.01752314814814815</v>
      </c>
      <c r="H19" s="4">
        <v>9</v>
      </c>
      <c r="I19" s="15">
        <f t="shared" si="2"/>
        <v>157.0539419087137</v>
      </c>
    </row>
    <row r="20" spans="2:6" ht="15">
      <c r="B20" s="16"/>
      <c r="C20" s="16"/>
      <c r="D20" s="16"/>
      <c r="E20" s="16"/>
      <c r="F20" s="16"/>
    </row>
    <row r="21" ht="15">
      <c r="B21" s="16" t="s">
        <v>15</v>
      </c>
    </row>
    <row r="22" ht="15">
      <c r="B22" s="16"/>
    </row>
    <row r="23" ht="15">
      <c r="B23" s="5" t="s">
        <v>16</v>
      </c>
    </row>
  </sheetData>
  <mergeCells count="12">
    <mergeCell ref="A1:B1"/>
    <mergeCell ref="A2:B2"/>
    <mergeCell ref="C1:I1"/>
    <mergeCell ref="C2:I2"/>
    <mergeCell ref="A3:B3"/>
    <mergeCell ref="A4:B4"/>
    <mergeCell ref="C3:I3"/>
    <mergeCell ref="C4:I4"/>
    <mergeCell ref="A5:B5"/>
    <mergeCell ref="A6:B6"/>
    <mergeCell ref="C5:I5"/>
    <mergeCell ref="C6:I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17" sqref="A17:IV17"/>
    </sheetView>
  </sheetViews>
  <sheetFormatPr defaultColWidth="9.00390625" defaultRowHeight="12.75"/>
  <cols>
    <col min="1" max="1" width="7.125" style="0" customWidth="1"/>
    <col min="2" max="2" width="34.125" style="0" customWidth="1"/>
    <col min="3" max="3" width="11.125" style="0" customWidth="1"/>
    <col min="4" max="4" width="12.375" style="0" customWidth="1"/>
    <col min="5" max="5" width="13.125" style="0" customWidth="1"/>
    <col min="6" max="6" width="14.125" style="0" customWidth="1"/>
    <col min="7" max="7" width="11.375" style="0" customWidth="1"/>
    <col min="8" max="8" width="10.25390625" style="0" customWidth="1"/>
    <col min="9" max="9" width="12.625" style="0" customWidth="1"/>
    <col min="10" max="10" width="12.00390625" style="0" customWidth="1"/>
    <col min="11" max="11" width="10.00390625" style="0" customWidth="1"/>
  </cols>
  <sheetData>
    <row r="1" spans="1:9" ht="79.5" customHeight="1">
      <c r="A1" s="56"/>
      <c r="B1" s="57"/>
      <c r="C1" s="64" t="s">
        <v>21</v>
      </c>
      <c r="D1" s="65"/>
      <c r="E1" s="65"/>
      <c r="F1" s="65"/>
      <c r="G1" s="65"/>
      <c r="H1" s="65"/>
      <c r="I1" s="66"/>
    </row>
    <row r="2" spans="1:9" ht="19.5" customHeight="1">
      <c r="A2" s="58" t="s">
        <v>10</v>
      </c>
      <c r="B2" s="59"/>
      <c r="C2" s="51" t="s">
        <v>11</v>
      </c>
      <c r="D2" s="63"/>
      <c r="E2" s="63"/>
      <c r="F2" s="63"/>
      <c r="G2" s="63"/>
      <c r="H2" s="63"/>
      <c r="I2" s="52"/>
    </row>
    <row r="3" spans="1:9" ht="19.5" customHeight="1">
      <c r="A3" s="51" t="s">
        <v>12</v>
      </c>
      <c r="B3" s="52"/>
      <c r="C3" s="51" t="s">
        <v>17</v>
      </c>
      <c r="D3" s="63"/>
      <c r="E3" s="63"/>
      <c r="F3" s="63"/>
      <c r="G3" s="63"/>
      <c r="H3" s="63"/>
      <c r="I3" s="52"/>
    </row>
    <row r="4" spans="1:9" ht="19.5" customHeight="1">
      <c r="A4" s="51" t="s">
        <v>13</v>
      </c>
      <c r="B4" s="52"/>
      <c r="C4" s="51" t="s">
        <v>18</v>
      </c>
      <c r="D4" s="63"/>
      <c r="E4" s="63"/>
      <c r="F4" s="63"/>
      <c r="G4" s="63"/>
      <c r="H4" s="63"/>
      <c r="I4" s="52"/>
    </row>
    <row r="5" spans="1:9" ht="19.5" customHeight="1">
      <c r="A5" s="51" t="s">
        <v>14</v>
      </c>
      <c r="B5" s="52"/>
      <c r="C5" s="51">
        <v>3</v>
      </c>
      <c r="D5" s="63"/>
      <c r="E5" s="63"/>
      <c r="F5" s="63"/>
      <c r="G5" s="63"/>
      <c r="H5" s="63"/>
      <c r="I5" s="52"/>
    </row>
    <row r="6" spans="1:25" ht="19.5" customHeight="1">
      <c r="A6" s="51" t="s">
        <v>19</v>
      </c>
      <c r="B6" s="52"/>
      <c r="C6" s="51" t="s">
        <v>22</v>
      </c>
      <c r="D6" s="63"/>
      <c r="E6" s="63"/>
      <c r="F6" s="63"/>
      <c r="G6" s="63"/>
      <c r="H6" s="63"/>
      <c r="I6" s="5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5" t="s">
        <v>0</v>
      </c>
    </row>
    <row r="9" spans="1:9" ht="11.25" customHeight="1">
      <c r="A9" s="8"/>
      <c r="F9" s="6" t="s">
        <v>8</v>
      </c>
      <c r="G9" s="14">
        <v>5.7870370370370366E-05</v>
      </c>
      <c r="I9" s="9"/>
    </row>
    <row r="10" spans="1:9" ht="42.75" customHeight="1">
      <c r="A10" s="11" t="s">
        <v>45</v>
      </c>
      <c r="B10" s="10" t="s">
        <v>1</v>
      </c>
      <c r="C10" s="3" t="s">
        <v>43</v>
      </c>
      <c r="D10" s="3" t="s">
        <v>3</v>
      </c>
      <c r="E10" s="3" t="s">
        <v>9</v>
      </c>
      <c r="F10" s="3" t="s">
        <v>4</v>
      </c>
      <c r="G10" s="3" t="s">
        <v>5</v>
      </c>
      <c r="H10" s="3" t="s">
        <v>6</v>
      </c>
      <c r="I10" s="11" t="s">
        <v>7</v>
      </c>
    </row>
    <row r="11" spans="1:9" ht="12.75" customHeight="1">
      <c r="A11" s="4">
        <v>1</v>
      </c>
      <c r="B11" s="20" t="s">
        <v>41</v>
      </c>
      <c r="C11" s="4">
        <v>7</v>
      </c>
      <c r="D11" s="22">
        <v>0.06944444444444443</v>
      </c>
      <c r="E11" s="23">
        <v>0</v>
      </c>
      <c r="F11" s="7">
        <f aca="true" t="shared" si="0" ref="F11:F19">E11*$G$9</f>
        <v>0</v>
      </c>
      <c r="G11" s="12">
        <f aca="true" t="shared" si="1" ref="G11:G19">SUM(D11,F11)</f>
        <v>0.06944444444444443</v>
      </c>
      <c r="H11" s="4">
        <v>1</v>
      </c>
      <c r="I11" s="15">
        <f>G11*100/$G$11</f>
        <v>100</v>
      </c>
    </row>
    <row r="12" spans="1:9" ht="12.75" customHeight="1">
      <c r="A12" s="4">
        <v>2</v>
      </c>
      <c r="B12" s="21" t="s">
        <v>38</v>
      </c>
      <c r="C12" s="4">
        <v>3</v>
      </c>
      <c r="D12" s="22">
        <v>0.08055555555555556</v>
      </c>
      <c r="E12" s="23">
        <v>0</v>
      </c>
      <c r="F12" s="7">
        <f t="shared" si="0"/>
        <v>0</v>
      </c>
      <c r="G12" s="12">
        <f t="shared" si="1"/>
        <v>0.08055555555555556</v>
      </c>
      <c r="H12" s="4">
        <v>2</v>
      </c>
      <c r="I12" s="15">
        <f aca="true" t="shared" si="2" ref="I12:I19">G12*100/$G$11</f>
        <v>116.00000000000001</v>
      </c>
    </row>
    <row r="13" spans="1:9" ht="12.75" customHeight="1">
      <c r="A13" s="4">
        <v>3</v>
      </c>
      <c r="B13" s="20" t="s">
        <v>84</v>
      </c>
      <c r="C13" s="4">
        <v>4</v>
      </c>
      <c r="D13" s="22">
        <v>0.08125</v>
      </c>
      <c r="E13" s="23">
        <v>0</v>
      </c>
      <c r="F13" s="7">
        <f t="shared" si="0"/>
        <v>0</v>
      </c>
      <c r="G13" s="12">
        <f t="shared" si="1"/>
        <v>0.08125</v>
      </c>
      <c r="H13" s="4">
        <v>3</v>
      </c>
      <c r="I13" s="15">
        <f t="shared" si="2"/>
        <v>117.00000000000001</v>
      </c>
    </row>
    <row r="14" spans="1:9" ht="12.75" customHeight="1">
      <c r="A14" s="4">
        <v>4</v>
      </c>
      <c r="B14" s="21" t="s">
        <v>40</v>
      </c>
      <c r="C14" s="4">
        <v>6</v>
      </c>
      <c r="D14" s="22">
        <v>0.09166666666666667</v>
      </c>
      <c r="E14" s="23">
        <v>0</v>
      </c>
      <c r="F14" s="7">
        <f t="shared" si="0"/>
        <v>0</v>
      </c>
      <c r="G14" s="12">
        <f t="shared" si="1"/>
        <v>0.09166666666666667</v>
      </c>
      <c r="H14" s="4">
        <v>4</v>
      </c>
      <c r="I14" s="15">
        <f t="shared" si="2"/>
        <v>132.00000000000003</v>
      </c>
    </row>
    <row r="15" spans="1:9" ht="12.75" customHeight="1">
      <c r="A15" s="4">
        <v>5</v>
      </c>
      <c r="B15" s="20" t="s">
        <v>39</v>
      </c>
      <c r="C15" s="4">
        <v>5</v>
      </c>
      <c r="D15" s="22">
        <v>0.08750000000000001</v>
      </c>
      <c r="E15" s="23">
        <v>180</v>
      </c>
      <c r="F15" s="7">
        <f t="shared" si="0"/>
        <v>0.010416666666666666</v>
      </c>
      <c r="G15" s="12">
        <f t="shared" si="1"/>
        <v>0.09791666666666668</v>
      </c>
      <c r="H15" s="4">
        <v>5</v>
      </c>
      <c r="I15" s="15">
        <f t="shared" si="2"/>
        <v>141.00000000000003</v>
      </c>
    </row>
    <row r="16" spans="1:9" ht="12.75" customHeight="1">
      <c r="A16" s="4">
        <v>6</v>
      </c>
      <c r="B16" s="20" t="s">
        <v>42</v>
      </c>
      <c r="C16" s="4">
        <v>9</v>
      </c>
      <c r="D16" s="22">
        <v>0.10972222222222222</v>
      </c>
      <c r="E16" s="23">
        <v>120</v>
      </c>
      <c r="F16" s="7">
        <f t="shared" si="0"/>
        <v>0.006944444444444444</v>
      </c>
      <c r="G16" s="12">
        <f t="shared" si="1"/>
        <v>0.11666666666666667</v>
      </c>
      <c r="H16" s="4">
        <v>6</v>
      </c>
      <c r="I16" s="15">
        <f t="shared" si="2"/>
        <v>168.00000000000003</v>
      </c>
    </row>
    <row r="17" spans="1:9" ht="12.75" customHeight="1">
      <c r="A17" s="4">
        <v>7</v>
      </c>
      <c r="B17" s="20" t="s">
        <v>85</v>
      </c>
      <c r="C17" s="4">
        <v>8</v>
      </c>
      <c r="D17" s="22">
        <v>0.14722222222222223</v>
      </c>
      <c r="E17" s="23">
        <v>0</v>
      </c>
      <c r="F17" s="7">
        <f t="shared" si="0"/>
        <v>0</v>
      </c>
      <c r="G17" s="12">
        <f t="shared" si="1"/>
        <v>0.14722222222222223</v>
      </c>
      <c r="H17" s="4">
        <v>7</v>
      </c>
      <c r="I17" s="15">
        <f t="shared" si="2"/>
        <v>212.00000000000006</v>
      </c>
    </row>
    <row r="18" spans="1:9" ht="12.75" customHeight="1">
      <c r="A18" s="4">
        <v>8</v>
      </c>
      <c r="B18" s="20" t="s">
        <v>36</v>
      </c>
      <c r="C18" s="4">
        <v>1</v>
      </c>
      <c r="D18" s="22">
        <v>0.13541666666666666</v>
      </c>
      <c r="E18" s="23">
        <v>780</v>
      </c>
      <c r="F18" s="7">
        <f t="shared" si="0"/>
        <v>0.04513888888888889</v>
      </c>
      <c r="G18" s="12">
        <f t="shared" si="1"/>
        <v>0.18055555555555555</v>
      </c>
      <c r="H18" s="4">
        <v>8</v>
      </c>
      <c r="I18" s="15">
        <f t="shared" si="2"/>
        <v>260</v>
      </c>
    </row>
    <row r="19" spans="1:9" ht="12.75" customHeight="1">
      <c r="A19" s="4">
        <v>9</v>
      </c>
      <c r="B19" s="20" t="s">
        <v>37</v>
      </c>
      <c r="C19" s="4">
        <v>2</v>
      </c>
      <c r="D19" s="22">
        <v>0.2347222222222222</v>
      </c>
      <c r="E19" s="23">
        <v>2100</v>
      </c>
      <c r="F19" s="7">
        <f t="shared" si="0"/>
        <v>0.12152777777777776</v>
      </c>
      <c r="G19" s="13">
        <f t="shared" si="1"/>
        <v>0.35624999999999996</v>
      </c>
      <c r="H19" s="4">
        <v>9</v>
      </c>
      <c r="I19" s="15">
        <f t="shared" si="2"/>
        <v>513</v>
      </c>
    </row>
    <row r="20" spans="2:7" ht="15">
      <c r="B20" s="16"/>
      <c r="C20" s="16"/>
      <c r="D20" s="16"/>
      <c r="E20" s="16"/>
      <c r="F20" s="16"/>
      <c r="G20" s="16"/>
    </row>
    <row r="21" ht="15">
      <c r="B21" s="16" t="s">
        <v>15</v>
      </c>
    </row>
    <row r="22" ht="15">
      <c r="B22" s="16"/>
    </row>
    <row r="23" ht="15">
      <c r="B23" s="5" t="s">
        <v>16</v>
      </c>
    </row>
  </sheetData>
  <mergeCells count="12">
    <mergeCell ref="A1:B1"/>
    <mergeCell ref="C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16" sqref="A16:IV16"/>
    </sheetView>
  </sheetViews>
  <sheetFormatPr defaultColWidth="9.00390625" defaultRowHeight="12.75"/>
  <cols>
    <col min="1" max="1" width="8.25390625" style="0" customWidth="1"/>
    <col min="2" max="2" width="35.875" style="0" customWidth="1"/>
    <col min="3" max="3" width="13.75390625" style="0" customWidth="1"/>
    <col min="4" max="4" width="13.25390625" style="0" customWidth="1"/>
    <col min="5" max="5" width="13.375" style="0" customWidth="1"/>
    <col min="6" max="6" width="12.25390625" style="0" customWidth="1"/>
    <col min="7" max="7" width="11.25390625" style="0" customWidth="1"/>
    <col min="8" max="8" width="10.875" style="0" customWidth="1"/>
    <col min="9" max="9" width="10.125" style="0" customWidth="1"/>
    <col min="10" max="10" width="12.25390625" style="0" customWidth="1"/>
    <col min="11" max="11" width="10.75390625" style="0" customWidth="1"/>
  </cols>
  <sheetData>
    <row r="1" spans="1:9" ht="79.5" customHeight="1">
      <c r="A1" s="56"/>
      <c r="B1" s="57"/>
      <c r="C1" s="64" t="s">
        <v>21</v>
      </c>
      <c r="D1" s="65"/>
      <c r="E1" s="65"/>
      <c r="F1" s="65"/>
      <c r="G1" s="65"/>
      <c r="H1" s="65"/>
      <c r="I1" s="66"/>
    </row>
    <row r="2" spans="1:9" ht="19.5" customHeight="1">
      <c r="A2" s="58" t="s">
        <v>10</v>
      </c>
      <c r="B2" s="59"/>
      <c r="C2" s="51" t="s">
        <v>11</v>
      </c>
      <c r="D2" s="63"/>
      <c r="E2" s="63"/>
      <c r="F2" s="63"/>
      <c r="G2" s="63"/>
      <c r="H2" s="63"/>
      <c r="I2" s="52"/>
    </row>
    <row r="3" spans="1:9" ht="19.5" customHeight="1">
      <c r="A3" s="51" t="s">
        <v>12</v>
      </c>
      <c r="B3" s="52"/>
      <c r="C3" s="51" t="s">
        <v>17</v>
      </c>
      <c r="D3" s="63"/>
      <c r="E3" s="63"/>
      <c r="F3" s="63"/>
      <c r="G3" s="63"/>
      <c r="H3" s="63"/>
      <c r="I3" s="52"/>
    </row>
    <row r="4" spans="1:9" ht="19.5" customHeight="1">
      <c r="A4" s="51" t="s">
        <v>13</v>
      </c>
      <c r="B4" s="52"/>
      <c r="C4" s="51" t="s">
        <v>18</v>
      </c>
      <c r="D4" s="63"/>
      <c r="E4" s="63"/>
      <c r="F4" s="63"/>
      <c r="G4" s="63"/>
      <c r="H4" s="63"/>
      <c r="I4" s="52"/>
    </row>
    <row r="5" spans="1:9" ht="19.5" customHeight="1">
      <c r="A5" s="51" t="s">
        <v>14</v>
      </c>
      <c r="B5" s="52"/>
      <c r="C5" s="51">
        <v>3</v>
      </c>
      <c r="D5" s="63"/>
      <c r="E5" s="63"/>
      <c r="F5" s="63"/>
      <c r="G5" s="63"/>
      <c r="H5" s="63"/>
      <c r="I5" s="52"/>
    </row>
    <row r="6" spans="1:25" ht="19.5" customHeight="1">
      <c r="A6" s="51" t="s">
        <v>19</v>
      </c>
      <c r="B6" s="52"/>
      <c r="C6" s="51" t="s">
        <v>23</v>
      </c>
      <c r="D6" s="63"/>
      <c r="E6" s="63"/>
      <c r="F6" s="63"/>
      <c r="G6" s="63"/>
      <c r="H6" s="63"/>
      <c r="I6" s="5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5" t="s">
        <v>0</v>
      </c>
    </row>
    <row r="9" spans="1:9" ht="11.25" customHeight="1">
      <c r="A9" s="8"/>
      <c r="F9" s="6" t="s">
        <v>8</v>
      </c>
      <c r="G9" s="14">
        <v>5.7870370370370366E-05</v>
      </c>
      <c r="I9" s="9"/>
    </row>
    <row r="10" spans="1:9" ht="42.75" customHeight="1">
      <c r="A10" s="11" t="s">
        <v>45</v>
      </c>
      <c r="B10" s="10" t="s">
        <v>1</v>
      </c>
      <c r="C10" s="3" t="s">
        <v>43</v>
      </c>
      <c r="D10" s="3" t="s">
        <v>3</v>
      </c>
      <c r="E10" s="3" t="s">
        <v>9</v>
      </c>
      <c r="F10" s="3" t="s">
        <v>4</v>
      </c>
      <c r="G10" s="3" t="s">
        <v>5</v>
      </c>
      <c r="H10" s="3" t="s">
        <v>6</v>
      </c>
      <c r="I10" s="11" t="s">
        <v>7</v>
      </c>
    </row>
    <row r="11" spans="1:9" ht="12.75" customHeight="1">
      <c r="A11" s="4">
        <v>1</v>
      </c>
      <c r="B11" s="20" t="s">
        <v>39</v>
      </c>
      <c r="C11" s="10">
        <v>5</v>
      </c>
      <c r="D11" s="22">
        <v>0.012997685185185183</v>
      </c>
      <c r="E11" s="23">
        <v>6</v>
      </c>
      <c r="F11" s="7">
        <f aca="true" t="shared" si="0" ref="F11:F19">E11*$G$9</f>
        <v>0.0003472222222222222</v>
      </c>
      <c r="G11" s="12">
        <f aca="true" t="shared" si="1" ref="G11:G19">SUM(D11,F11)</f>
        <v>0.013344907407407406</v>
      </c>
      <c r="H11" s="4">
        <v>1</v>
      </c>
      <c r="I11" s="15">
        <f>G11*100/$G$11</f>
        <v>100.00000000000001</v>
      </c>
    </row>
    <row r="12" spans="1:9" ht="12.75" customHeight="1">
      <c r="A12" s="4">
        <v>2</v>
      </c>
      <c r="B12" s="20" t="s">
        <v>41</v>
      </c>
      <c r="C12" s="10">
        <v>7</v>
      </c>
      <c r="D12" s="22">
        <v>0.015104166666666667</v>
      </c>
      <c r="E12" s="23">
        <v>7</v>
      </c>
      <c r="F12" s="7">
        <f t="shared" si="0"/>
        <v>0.0004050925925925926</v>
      </c>
      <c r="G12" s="12">
        <f t="shared" si="1"/>
        <v>0.015509259259259259</v>
      </c>
      <c r="H12" s="4">
        <v>2</v>
      </c>
      <c r="I12" s="15">
        <f aca="true" t="shared" si="2" ref="I12:I19">G12*100/$G$11</f>
        <v>116.21856027753687</v>
      </c>
    </row>
    <row r="13" spans="1:9" ht="12.75" customHeight="1">
      <c r="A13" s="4">
        <v>3</v>
      </c>
      <c r="B13" s="20" t="s">
        <v>85</v>
      </c>
      <c r="C13" s="10">
        <v>8</v>
      </c>
      <c r="D13" s="22">
        <v>0.018287037037037036</v>
      </c>
      <c r="E13" s="23">
        <v>9</v>
      </c>
      <c r="F13" s="7">
        <f t="shared" si="0"/>
        <v>0.0005208333333333333</v>
      </c>
      <c r="G13" s="12">
        <f t="shared" si="1"/>
        <v>0.01880787037037037</v>
      </c>
      <c r="H13" s="4">
        <v>3</v>
      </c>
      <c r="I13" s="15">
        <f t="shared" si="2"/>
        <v>140.93668690372942</v>
      </c>
    </row>
    <row r="14" spans="1:9" ht="12.75" customHeight="1">
      <c r="A14" s="4">
        <v>4</v>
      </c>
      <c r="B14" s="20" t="s">
        <v>84</v>
      </c>
      <c r="C14" s="10">
        <v>4</v>
      </c>
      <c r="D14" s="22">
        <v>0.018634259259259257</v>
      </c>
      <c r="E14" s="23">
        <v>6</v>
      </c>
      <c r="F14" s="7">
        <f t="shared" si="0"/>
        <v>0.0003472222222222222</v>
      </c>
      <c r="G14" s="12">
        <f t="shared" si="1"/>
        <v>0.018981481481481478</v>
      </c>
      <c r="H14" s="4">
        <v>4</v>
      </c>
      <c r="I14" s="15">
        <f t="shared" si="2"/>
        <v>142.2376409366869</v>
      </c>
    </row>
    <row r="15" spans="1:9" ht="12.75" customHeight="1">
      <c r="A15" s="4">
        <v>5</v>
      </c>
      <c r="B15" s="21" t="s">
        <v>38</v>
      </c>
      <c r="C15" s="10">
        <v>3</v>
      </c>
      <c r="D15" s="22">
        <v>0.019849537037037037</v>
      </c>
      <c r="E15" s="23">
        <v>10</v>
      </c>
      <c r="F15" s="7">
        <f t="shared" si="0"/>
        <v>0.0005787037037037037</v>
      </c>
      <c r="G15" s="12">
        <f t="shared" si="1"/>
        <v>0.02042824074074074</v>
      </c>
      <c r="H15" s="4">
        <v>5</v>
      </c>
      <c r="I15" s="15">
        <f t="shared" si="2"/>
        <v>153.0789245446661</v>
      </c>
    </row>
    <row r="16" spans="1:9" ht="12.75" customHeight="1">
      <c r="A16" s="4">
        <v>6</v>
      </c>
      <c r="B16" s="21" t="s">
        <v>40</v>
      </c>
      <c r="C16" s="10">
        <v>6</v>
      </c>
      <c r="D16" s="22">
        <v>0.02113425925925926</v>
      </c>
      <c r="E16" s="23">
        <v>3</v>
      </c>
      <c r="F16" s="7">
        <f t="shared" si="0"/>
        <v>0.0001736111111111111</v>
      </c>
      <c r="G16" s="12">
        <f t="shared" si="1"/>
        <v>0.02130787037037037</v>
      </c>
      <c r="H16" s="4">
        <v>6</v>
      </c>
      <c r="I16" s="15">
        <f t="shared" si="2"/>
        <v>159.67042497831744</v>
      </c>
    </row>
    <row r="17" spans="1:9" ht="12.75" customHeight="1">
      <c r="A17" s="4">
        <v>7</v>
      </c>
      <c r="B17" s="20" t="s">
        <v>36</v>
      </c>
      <c r="C17" s="10">
        <v>1</v>
      </c>
      <c r="D17" s="22">
        <v>0.027592592592592596</v>
      </c>
      <c r="E17" s="23">
        <v>20</v>
      </c>
      <c r="F17" s="7">
        <f t="shared" si="0"/>
        <v>0.0011574074074074073</v>
      </c>
      <c r="G17" s="12">
        <f t="shared" si="1"/>
        <v>0.028750000000000005</v>
      </c>
      <c r="H17" s="4">
        <v>7</v>
      </c>
      <c r="I17" s="15">
        <f t="shared" si="2"/>
        <v>215.4379878577624</v>
      </c>
    </row>
    <row r="18" spans="1:9" ht="12.75" customHeight="1">
      <c r="A18" s="4">
        <v>8</v>
      </c>
      <c r="B18" s="20" t="s">
        <v>37</v>
      </c>
      <c r="C18" s="10">
        <v>2</v>
      </c>
      <c r="D18" s="22">
        <v>0.02829861111111111</v>
      </c>
      <c r="E18" s="23">
        <v>13</v>
      </c>
      <c r="F18" s="7">
        <f t="shared" si="0"/>
        <v>0.0007523148148148147</v>
      </c>
      <c r="G18" s="12">
        <f t="shared" si="1"/>
        <v>0.029050925925925924</v>
      </c>
      <c r="H18" s="4">
        <v>8</v>
      </c>
      <c r="I18" s="15">
        <f t="shared" si="2"/>
        <v>217.69297484822204</v>
      </c>
    </row>
    <row r="19" spans="1:9" ht="12.75" customHeight="1">
      <c r="A19" s="4">
        <v>9</v>
      </c>
      <c r="B19" s="20" t="s">
        <v>42</v>
      </c>
      <c r="C19" s="10">
        <v>9</v>
      </c>
      <c r="D19" s="22">
        <v>0.03819444444444444</v>
      </c>
      <c r="E19" s="23">
        <v>6</v>
      </c>
      <c r="F19" s="7">
        <f t="shared" si="0"/>
        <v>0.0003472222222222222</v>
      </c>
      <c r="G19" s="13">
        <f t="shared" si="1"/>
        <v>0.03854166666666666</v>
      </c>
      <c r="H19" s="4">
        <v>9</v>
      </c>
      <c r="I19" s="15">
        <f t="shared" si="2"/>
        <v>288.81179531656545</v>
      </c>
    </row>
    <row r="20" spans="2:7" ht="15">
      <c r="B20" s="16"/>
      <c r="C20" s="16"/>
      <c r="D20" s="16"/>
      <c r="E20" s="16"/>
      <c r="F20" s="16"/>
      <c r="G20" s="16"/>
    </row>
    <row r="21" ht="15">
      <c r="B21" s="16" t="s">
        <v>15</v>
      </c>
    </row>
    <row r="22" ht="15">
      <c r="B22" s="16"/>
    </row>
    <row r="23" ht="15">
      <c r="B23" s="5" t="s">
        <v>16</v>
      </c>
    </row>
  </sheetData>
  <mergeCells count="12">
    <mergeCell ref="A1:B1"/>
    <mergeCell ref="C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17" sqref="A17:IV17"/>
    </sheetView>
  </sheetViews>
  <sheetFormatPr defaultColWidth="9.00390625" defaultRowHeight="12.75"/>
  <cols>
    <col min="1" max="1" width="10.75390625" style="0" customWidth="1"/>
    <col min="2" max="2" width="34.875" style="0" customWidth="1"/>
    <col min="3" max="3" width="12.00390625" style="0" customWidth="1"/>
    <col min="4" max="4" width="12.875" style="0" customWidth="1"/>
    <col min="5" max="5" width="14.625" style="0" customWidth="1"/>
    <col min="6" max="6" width="13.375" style="0" customWidth="1"/>
    <col min="7" max="7" width="10.625" style="0" customWidth="1"/>
    <col min="8" max="8" width="11.25390625" style="0" customWidth="1"/>
    <col min="9" max="9" width="11.00390625" style="0" customWidth="1"/>
    <col min="10" max="10" width="12.875" style="0" customWidth="1"/>
    <col min="11" max="11" width="11.875" style="0" customWidth="1"/>
  </cols>
  <sheetData>
    <row r="1" spans="1:9" ht="79.5" customHeight="1">
      <c r="A1" s="56"/>
      <c r="B1" s="57"/>
      <c r="C1" s="64" t="s">
        <v>21</v>
      </c>
      <c r="D1" s="65"/>
      <c r="E1" s="65"/>
      <c r="F1" s="65"/>
      <c r="G1" s="65"/>
      <c r="H1" s="65"/>
      <c r="I1" s="66"/>
    </row>
    <row r="2" spans="1:9" ht="19.5" customHeight="1">
      <c r="A2" s="58" t="s">
        <v>10</v>
      </c>
      <c r="B2" s="59"/>
      <c r="C2" s="51" t="s">
        <v>11</v>
      </c>
      <c r="D2" s="63"/>
      <c r="E2" s="63"/>
      <c r="F2" s="63"/>
      <c r="G2" s="63"/>
      <c r="H2" s="63"/>
      <c r="I2" s="52"/>
    </row>
    <row r="3" spans="1:9" ht="19.5" customHeight="1">
      <c r="A3" s="51" t="s">
        <v>12</v>
      </c>
      <c r="B3" s="52"/>
      <c r="C3" s="51" t="s">
        <v>17</v>
      </c>
      <c r="D3" s="63"/>
      <c r="E3" s="63"/>
      <c r="F3" s="63"/>
      <c r="G3" s="63"/>
      <c r="H3" s="63"/>
      <c r="I3" s="52"/>
    </row>
    <row r="4" spans="1:9" ht="19.5" customHeight="1">
      <c r="A4" s="51" t="s">
        <v>13</v>
      </c>
      <c r="B4" s="52"/>
      <c r="C4" s="51" t="s">
        <v>18</v>
      </c>
      <c r="D4" s="63"/>
      <c r="E4" s="63"/>
      <c r="F4" s="63"/>
      <c r="G4" s="63"/>
      <c r="H4" s="63"/>
      <c r="I4" s="52"/>
    </row>
    <row r="5" spans="1:9" ht="19.5" customHeight="1">
      <c r="A5" s="51" t="s">
        <v>14</v>
      </c>
      <c r="B5" s="52"/>
      <c r="C5" s="51">
        <v>3</v>
      </c>
      <c r="D5" s="63"/>
      <c r="E5" s="63"/>
      <c r="F5" s="63"/>
      <c r="G5" s="63"/>
      <c r="H5" s="63"/>
      <c r="I5" s="52"/>
    </row>
    <row r="6" spans="1:25" ht="19.5" customHeight="1">
      <c r="A6" s="51" t="s">
        <v>19</v>
      </c>
      <c r="B6" s="52"/>
      <c r="C6" s="51" t="s">
        <v>46</v>
      </c>
      <c r="D6" s="63"/>
      <c r="E6" s="63"/>
      <c r="F6" s="63"/>
      <c r="G6" s="63"/>
      <c r="H6" s="63"/>
      <c r="I6" s="5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5" t="s">
        <v>0</v>
      </c>
    </row>
    <row r="9" spans="1:9" ht="11.25" customHeight="1">
      <c r="A9" s="8"/>
      <c r="F9" s="6" t="s">
        <v>8</v>
      </c>
      <c r="G9" s="14">
        <v>5.7870370370370366E-05</v>
      </c>
      <c r="I9" s="9"/>
    </row>
    <row r="10" spans="1:9" ht="42.75" customHeight="1">
      <c r="A10" s="11" t="s">
        <v>45</v>
      </c>
      <c r="B10" s="10" t="s">
        <v>1</v>
      </c>
      <c r="C10" s="3" t="s">
        <v>43</v>
      </c>
      <c r="D10" s="3" t="s">
        <v>3</v>
      </c>
      <c r="E10" s="3" t="s">
        <v>9</v>
      </c>
      <c r="F10" s="3" t="s">
        <v>4</v>
      </c>
      <c r="G10" s="3" t="s">
        <v>5</v>
      </c>
      <c r="H10" s="3" t="s">
        <v>6</v>
      </c>
      <c r="I10" s="11" t="s">
        <v>7</v>
      </c>
    </row>
    <row r="11" spans="1:9" ht="12.75" customHeight="1">
      <c r="A11" s="4">
        <v>1</v>
      </c>
      <c r="B11" s="21" t="s">
        <v>38</v>
      </c>
      <c r="C11" s="10">
        <v>3</v>
      </c>
      <c r="D11" s="22">
        <v>0.006377314814814815</v>
      </c>
      <c r="E11" s="23">
        <v>10</v>
      </c>
      <c r="F11" s="7">
        <f aca="true" t="shared" si="0" ref="F11:F19">E11*$G$9</f>
        <v>0.0005787037037037037</v>
      </c>
      <c r="G11" s="12">
        <f aca="true" t="shared" si="1" ref="G11:G19">SUM(D11,F11)</f>
        <v>0.0069560185185185185</v>
      </c>
      <c r="H11" s="4">
        <v>1</v>
      </c>
      <c r="I11" s="15">
        <f>G11*100/$G$11</f>
        <v>100</v>
      </c>
    </row>
    <row r="12" spans="1:9" ht="12.75" customHeight="1">
      <c r="A12" s="4">
        <v>2</v>
      </c>
      <c r="B12" s="20" t="s">
        <v>39</v>
      </c>
      <c r="C12" s="10">
        <v>5</v>
      </c>
      <c r="D12" s="22">
        <v>0.009247685185185185</v>
      </c>
      <c r="E12" s="23">
        <v>0</v>
      </c>
      <c r="F12" s="7">
        <f t="shared" si="0"/>
        <v>0</v>
      </c>
      <c r="G12" s="12">
        <f t="shared" si="1"/>
        <v>0.009247685185185185</v>
      </c>
      <c r="H12" s="4">
        <v>2</v>
      </c>
      <c r="I12" s="15">
        <f aca="true" t="shared" si="2" ref="I12:I19">G12*100/$G$11</f>
        <v>132.9450915141431</v>
      </c>
    </row>
    <row r="13" spans="1:9" ht="12.75" customHeight="1">
      <c r="A13" s="4">
        <v>3</v>
      </c>
      <c r="B13" s="20" t="s">
        <v>41</v>
      </c>
      <c r="C13" s="10">
        <v>7</v>
      </c>
      <c r="D13" s="22">
        <v>0.010069444444444445</v>
      </c>
      <c r="E13" s="23">
        <v>0</v>
      </c>
      <c r="F13" s="7">
        <f t="shared" si="0"/>
        <v>0</v>
      </c>
      <c r="G13" s="12">
        <f t="shared" si="1"/>
        <v>0.010069444444444445</v>
      </c>
      <c r="H13" s="4">
        <v>3</v>
      </c>
      <c r="I13" s="15">
        <f t="shared" si="2"/>
        <v>144.7587354409318</v>
      </c>
    </row>
    <row r="14" spans="1:9" ht="12.75" customHeight="1">
      <c r="A14" s="4">
        <v>4</v>
      </c>
      <c r="B14" s="20" t="s">
        <v>42</v>
      </c>
      <c r="C14" s="10">
        <v>9</v>
      </c>
      <c r="D14" s="22">
        <v>0.012592592592592593</v>
      </c>
      <c r="E14" s="23">
        <v>0</v>
      </c>
      <c r="F14" s="7">
        <f t="shared" si="0"/>
        <v>0</v>
      </c>
      <c r="G14" s="12">
        <f t="shared" si="1"/>
        <v>0.012592592592592593</v>
      </c>
      <c r="H14" s="4">
        <v>4</v>
      </c>
      <c r="I14" s="15">
        <f t="shared" si="2"/>
        <v>181.0316139767055</v>
      </c>
    </row>
    <row r="15" spans="1:9" ht="12.75" customHeight="1">
      <c r="A15" s="4">
        <v>5</v>
      </c>
      <c r="B15" s="20" t="s">
        <v>36</v>
      </c>
      <c r="C15" s="10">
        <v>1</v>
      </c>
      <c r="D15" s="22">
        <v>0.013414351851851851</v>
      </c>
      <c r="E15" s="23">
        <v>80</v>
      </c>
      <c r="F15" s="7">
        <f t="shared" si="0"/>
        <v>0.004629629629629629</v>
      </c>
      <c r="G15" s="12">
        <f t="shared" si="1"/>
        <v>0.01804398148148148</v>
      </c>
      <c r="H15" s="4">
        <v>5</v>
      </c>
      <c r="I15" s="15">
        <f t="shared" si="2"/>
        <v>259.40099833610645</v>
      </c>
    </row>
    <row r="16" spans="1:9" ht="12.75" customHeight="1">
      <c r="A16" s="4">
        <v>6</v>
      </c>
      <c r="B16" s="20" t="s">
        <v>85</v>
      </c>
      <c r="C16" s="10">
        <v>8</v>
      </c>
      <c r="D16" s="22">
        <v>0.013657407407407408</v>
      </c>
      <c r="E16" s="23">
        <v>140</v>
      </c>
      <c r="F16" s="7">
        <f t="shared" si="0"/>
        <v>0.008101851851851851</v>
      </c>
      <c r="G16" s="12">
        <f t="shared" si="1"/>
        <v>0.02175925925925926</v>
      </c>
      <c r="H16" s="4">
        <v>6</v>
      </c>
      <c r="I16" s="15">
        <f t="shared" si="2"/>
        <v>312.8119800332779</v>
      </c>
    </row>
    <row r="17" spans="1:9" ht="12.75" customHeight="1">
      <c r="A17" s="4">
        <v>7</v>
      </c>
      <c r="B17" s="20" t="s">
        <v>37</v>
      </c>
      <c r="C17" s="10">
        <v>2</v>
      </c>
      <c r="D17" s="22">
        <v>0.013969907407407408</v>
      </c>
      <c r="E17" s="23">
        <v>170</v>
      </c>
      <c r="F17" s="7">
        <f t="shared" si="0"/>
        <v>0.009837962962962962</v>
      </c>
      <c r="G17" s="12">
        <f t="shared" si="1"/>
        <v>0.023807870370370368</v>
      </c>
      <c r="H17" s="4">
        <v>7</v>
      </c>
      <c r="I17" s="15">
        <f t="shared" si="2"/>
        <v>342.2628951747088</v>
      </c>
    </row>
    <row r="18" spans="1:9" ht="12.75" customHeight="1">
      <c r="A18" s="4">
        <v>8</v>
      </c>
      <c r="B18" s="21" t="s">
        <v>40</v>
      </c>
      <c r="C18" s="10">
        <v>6</v>
      </c>
      <c r="D18" s="22">
        <v>0.021203703703703707</v>
      </c>
      <c r="E18" s="23">
        <v>90</v>
      </c>
      <c r="F18" s="7">
        <f t="shared" si="0"/>
        <v>0.005208333333333333</v>
      </c>
      <c r="G18" s="12">
        <f t="shared" si="1"/>
        <v>0.02641203703703704</v>
      </c>
      <c r="H18" s="4">
        <v>8</v>
      </c>
      <c r="I18" s="15">
        <f t="shared" si="2"/>
        <v>379.7004991680533</v>
      </c>
    </row>
    <row r="19" spans="1:9" ht="12.75" customHeight="1">
      <c r="A19" s="4">
        <v>9</v>
      </c>
      <c r="B19" s="20" t="s">
        <v>84</v>
      </c>
      <c r="C19" s="10">
        <v>4</v>
      </c>
      <c r="D19" s="22">
        <v>0.010613425925925927</v>
      </c>
      <c r="E19" s="23">
        <v>360</v>
      </c>
      <c r="F19" s="7">
        <f t="shared" si="0"/>
        <v>0.020833333333333332</v>
      </c>
      <c r="G19" s="13">
        <f t="shared" si="1"/>
        <v>0.03144675925925926</v>
      </c>
      <c r="H19" s="4">
        <v>9</v>
      </c>
      <c r="I19" s="15">
        <f t="shared" si="2"/>
        <v>452.07986688851906</v>
      </c>
    </row>
    <row r="20" spans="2:7" ht="15">
      <c r="B20" s="16"/>
      <c r="C20" s="16"/>
      <c r="D20" s="16"/>
      <c r="E20" s="16"/>
      <c r="F20" s="16"/>
      <c r="G20" s="16"/>
    </row>
    <row r="21" ht="15">
      <c r="B21" s="16" t="s">
        <v>15</v>
      </c>
    </row>
    <row r="22" ht="15">
      <c r="B22" s="16"/>
    </row>
    <row r="23" ht="15">
      <c r="B23" s="5" t="s">
        <v>16</v>
      </c>
    </row>
  </sheetData>
  <mergeCells count="12">
    <mergeCell ref="A1:B1"/>
    <mergeCell ref="C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C32" sqref="C32"/>
    </sheetView>
  </sheetViews>
  <sheetFormatPr defaultColWidth="9.00390625" defaultRowHeight="12.75"/>
  <cols>
    <col min="1" max="1" width="7.875" style="0" customWidth="1"/>
    <col min="2" max="2" width="34.75390625" style="0" customWidth="1"/>
    <col min="3" max="3" width="12.00390625" style="0" customWidth="1"/>
    <col min="4" max="4" width="13.875" style="0" customWidth="1"/>
    <col min="5" max="5" width="12.125" style="0" customWidth="1"/>
    <col min="6" max="6" width="13.75390625" style="0" customWidth="1"/>
    <col min="7" max="7" width="10.375" style="0" customWidth="1"/>
    <col min="8" max="8" width="11.875" style="0" customWidth="1"/>
    <col min="9" max="9" width="11.625" style="0" customWidth="1"/>
    <col min="10" max="10" width="11.375" style="0" customWidth="1"/>
    <col min="11" max="11" width="11.125" style="0" customWidth="1"/>
  </cols>
  <sheetData>
    <row r="1" spans="1:9" ht="79.5" customHeight="1">
      <c r="A1" s="56"/>
      <c r="B1" s="57"/>
      <c r="C1" s="64" t="s">
        <v>21</v>
      </c>
      <c r="D1" s="65"/>
      <c r="E1" s="65"/>
      <c r="F1" s="65"/>
      <c r="G1" s="65"/>
      <c r="H1" s="65"/>
      <c r="I1" s="66"/>
    </row>
    <row r="2" spans="1:9" ht="19.5" customHeight="1">
      <c r="A2" s="58" t="s">
        <v>10</v>
      </c>
      <c r="B2" s="59"/>
      <c r="C2" s="51" t="s">
        <v>11</v>
      </c>
      <c r="D2" s="63"/>
      <c r="E2" s="63"/>
      <c r="F2" s="63"/>
      <c r="G2" s="63"/>
      <c r="H2" s="63"/>
      <c r="I2" s="52"/>
    </row>
    <row r="3" spans="1:9" ht="19.5" customHeight="1">
      <c r="A3" s="51" t="s">
        <v>12</v>
      </c>
      <c r="B3" s="52"/>
      <c r="C3" s="51" t="s">
        <v>17</v>
      </c>
      <c r="D3" s="63"/>
      <c r="E3" s="63"/>
      <c r="F3" s="63"/>
      <c r="G3" s="63"/>
      <c r="H3" s="63"/>
      <c r="I3" s="52"/>
    </row>
    <row r="4" spans="1:9" ht="19.5" customHeight="1">
      <c r="A4" s="51" t="s">
        <v>13</v>
      </c>
      <c r="B4" s="52"/>
      <c r="C4" s="51" t="s">
        <v>18</v>
      </c>
      <c r="D4" s="63"/>
      <c r="E4" s="63"/>
      <c r="F4" s="63"/>
      <c r="G4" s="63"/>
      <c r="H4" s="63"/>
      <c r="I4" s="52"/>
    </row>
    <row r="5" spans="1:9" ht="19.5" customHeight="1">
      <c r="A5" s="51" t="s">
        <v>14</v>
      </c>
      <c r="B5" s="52"/>
      <c r="C5" s="51">
        <v>3</v>
      </c>
      <c r="D5" s="63"/>
      <c r="E5" s="63"/>
      <c r="F5" s="63"/>
      <c r="G5" s="63"/>
      <c r="H5" s="63"/>
      <c r="I5" s="52"/>
    </row>
    <row r="6" spans="1:25" ht="19.5" customHeight="1">
      <c r="A6" s="51" t="s">
        <v>19</v>
      </c>
      <c r="B6" s="52"/>
      <c r="C6" s="53" t="s">
        <v>47</v>
      </c>
      <c r="D6" s="54"/>
      <c r="E6" s="54"/>
      <c r="F6" s="54"/>
      <c r="G6" s="54"/>
      <c r="H6" s="54"/>
      <c r="I6" s="5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5" t="s">
        <v>0</v>
      </c>
    </row>
    <row r="9" spans="1:9" ht="11.25" customHeight="1">
      <c r="A9" s="8"/>
      <c r="F9" s="6" t="s">
        <v>8</v>
      </c>
      <c r="G9" s="14">
        <v>5.7870370370370366E-05</v>
      </c>
      <c r="I9" s="9"/>
    </row>
    <row r="10" spans="1:9" ht="42.75" customHeight="1">
      <c r="A10" s="11" t="s">
        <v>45</v>
      </c>
      <c r="B10" s="10" t="s">
        <v>1</v>
      </c>
      <c r="C10" s="3" t="s">
        <v>48</v>
      </c>
      <c r="D10" s="3" t="s">
        <v>3</v>
      </c>
      <c r="E10" s="3" t="s">
        <v>9</v>
      </c>
      <c r="F10" s="3" t="s">
        <v>4</v>
      </c>
      <c r="G10" s="3" t="s">
        <v>5</v>
      </c>
      <c r="H10" s="3" t="s">
        <v>6</v>
      </c>
      <c r="I10" s="11" t="s">
        <v>7</v>
      </c>
    </row>
    <row r="11" spans="1:9" ht="12.75" customHeight="1">
      <c r="A11" s="4">
        <v>1</v>
      </c>
      <c r="B11" s="20" t="s">
        <v>39</v>
      </c>
      <c r="C11" s="10">
        <v>5</v>
      </c>
      <c r="D11" s="22">
        <v>0.049305555555555554</v>
      </c>
      <c r="E11" s="4">
        <v>0</v>
      </c>
      <c r="F11" s="7">
        <f aca="true" t="shared" si="0" ref="F11:F16">E11*$G$9</f>
        <v>0</v>
      </c>
      <c r="G11" s="12">
        <f aca="true" t="shared" si="1" ref="G11:G16">SUM(D11,F11)</f>
        <v>0.049305555555555554</v>
      </c>
      <c r="H11" s="4">
        <v>1</v>
      </c>
      <c r="I11" s="15">
        <f>G11*100/$G$11</f>
        <v>100</v>
      </c>
    </row>
    <row r="12" spans="1:9" ht="12.75" customHeight="1">
      <c r="A12" s="4">
        <v>2</v>
      </c>
      <c r="B12" s="21" t="s">
        <v>38</v>
      </c>
      <c r="C12" s="10">
        <v>3</v>
      </c>
      <c r="D12" s="22">
        <v>0.055081018518518515</v>
      </c>
      <c r="E12" s="4">
        <v>0</v>
      </c>
      <c r="F12" s="7">
        <f t="shared" si="0"/>
        <v>0</v>
      </c>
      <c r="G12" s="12">
        <f t="shared" si="1"/>
        <v>0.055081018518518515</v>
      </c>
      <c r="H12" s="4">
        <v>2</v>
      </c>
      <c r="I12" s="15">
        <f>G12*100/$G$11</f>
        <v>111.71361502347416</v>
      </c>
    </row>
    <row r="13" spans="1:9" ht="12.75" customHeight="1">
      <c r="A13" s="4">
        <v>3</v>
      </c>
      <c r="B13" s="20" t="s">
        <v>84</v>
      </c>
      <c r="C13" s="10">
        <v>4</v>
      </c>
      <c r="D13" s="22">
        <v>0.061724537037037036</v>
      </c>
      <c r="E13" s="4">
        <v>0</v>
      </c>
      <c r="F13" s="7">
        <f t="shared" si="0"/>
        <v>0</v>
      </c>
      <c r="G13" s="12">
        <f t="shared" si="1"/>
        <v>0.061724537037037036</v>
      </c>
      <c r="H13" s="4">
        <v>3</v>
      </c>
      <c r="I13" s="15">
        <f>G13*100/$G$11</f>
        <v>125.18779342723005</v>
      </c>
    </row>
    <row r="14" spans="1:9" ht="12.75" customHeight="1">
      <c r="A14" s="4">
        <v>4</v>
      </c>
      <c r="B14" s="20" t="s">
        <v>41</v>
      </c>
      <c r="C14" s="10">
        <v>7</v>
      </c>
      <c r="D14" s="22">
        <v>0.0688425925925926</v>
      </c>
      <c r="E14" s="4">
        <v>0</v>
      </c>
      <c r="F14" s="7">
        <f t="shared" si="0"/>
        <v>0</v>
      </c>
      <c r="G14" s="12">
        <f t="shared" si="1"/>
        <v>0.0688425925925926</v>
      </c>
      <c r="H14" s="4">
        <v>4</v>
      </c>
      <c r="I14" s="15">
        <f>G14*100/$G$11</f>
        <v>139.6244131455399</v>
      </c>
    </row>
    <row r="15" spans="1:9" ht="12.75" customHeight="1">
      <c r="A15" s="4">
        <v>5</v>
      </c>
      <c r="B15" s="20" t="s">
        <v>85</v>
      </c>
      <c r="C15" s="10">
        <v>8</v>
      </c>
      <c r="D15" s="22">
        <v>0.07100694444444444</v>
      </c>
      <c r="E15" s="4">
        <v>0</v>
      </c>
      <c r="F15" s="7">
        <f t="shared" si="0"/>
        <v>0</v>
      </c>
      <c r="G15" s="12">
        <f t="shared" si="1"/>
        <v>0.07100694444444444</v>
      </c>
      <c r="H15" s="4">
        <v>5</v>
      </c>
      <c r="I15" s="15">
        <f>G15*100/$G$11</f>
        <v>144.01408450704227</v>
      </c>
    </row>
    <row r="16" spans="1:9" ht="12.75" customHeight="1">
      <c r="A16" s="4">
        <v>6</v>
      </c>
      <c r="B16" s="21" t="s">
        <v>40</v>
      </c>
      <c r="C16" s="10">
        <v>6</v>
      </c>
      <c r="D16" s="22">
        <v>0.07667824074074074</v>
      </c>
      <c r="E16" s="4">
        <v>0</v>
      </c>
      <c r="F16" s="7">
        <f t="shared" si="0"/>
        <v>0</v>
      </c>
      <c r="G16" s="12">
        <f t="shared" si="1"/>
        <v>0.07667824074074074</v>
      </c>
      <c r="H16" s="4">
        <v>6</v>
      </c>
      <c r="I16" s="15">
        <f>G16*100/$G$11</f>
        <v>155.51643192488265</v>
      </c>
    </row>
    <row r="17" spans="1:9" ht="12.75" customHeight="1">
      <c r="A17" s="4">
        <v>7</v>
      </c>
      <c r="B17" s="20" t="s">
        <v>42</v>
      </c>
      <c r="C17" s="10">
        <v>9</v>
      </c>
      <c r="D17" s="22">
        <v>0.08750000000000001</v>
      </c>
      <c r="E17" s="67" t="s">
        <v>49</v>
      </c>
      <c r="F17" s="68"/>
      <c r="G17" s="69"/>
      <c r="H17" s="4">
        <v>7</v>
      </c>
      <c r="I17" s="15" t="s">
        <v>50</v>
      </c>
    </row>
    <row r="18" spans="1:9" ht="12.75" customHeight="1">
      <c r="A18" s="4">
        <v>8</v>
      </c>
      <c r="B18" s="20" t="s">
        <v>36</v>
      </c>
      <c r="C18" s="10">
        <v>1</v>
      </c>
      <c r="D18" s="22">
        <v>0.09236111111111112</v>
      </c>
      <c r="E18" s="67" t="s">
        <v>49</v>
      </c>
      <c r="F18" s="68"/>
      <c r="G18" s="69"/>
      <c r="H18" s="4">
        <v>8</v>
      </c>
      <c r="I18" s="15" t="s">
        <v>50</v>
      </c>
    </row>
    <row r="19" spans="1:9" ht="12.75" customHeight="1">
      <c r="A19" s="4">
        <v>9</v>
      </c>
      <c r="B19" s="20" t="s">
        <v>37</v>
      </c>
      <c r="C19" s="10">
        <v>2</v>
      </c>
      <c r="D19" s="22">
        <v>0.10972222222222222</v>
      </c>
      <c r="E19" s="67" t="s">
        <v>49</v>
      </c>
      <c r="F19" s="68"/>
      <c r="G19" s="69"/>
      <c r="H19" s="4">
        <v>9</v>
      </c>
      <c r="I19" s="15" t="s">
        <v>50</v>
      </c>
    </row>
    <row r="20" spans="2:7" ht="15">
      <c r="B20" s="16"/>
      <c r="C20" s="16"/>
      <c r="D20" s="16"/>
      <c r="E20" s="16"/>
      <c r="F20" s="16"/>
      <c r="G20" s="16"/>
    </row>
    <row r="21" ht="15">
      <c r="B21" s="16" t="s">
        <v>15</v>
      </c>
    </row>
    <row r="22" ht="15">
      <c r="B22" s="16"/>
    </row>
    <row r="23" ht="15">
      <c r="B23" s="5" t="s">
        <v>16</v>
      </c>
    </row>
  </sheetData>
  <mergeCells count="15">
    <mergeCell ref="A1:B1"/>
    <mergeCell ref="C1:I1"/>
    <mergeCell ref="A2:B2"/>
    <mergeCell ref="C2:I2"/>
    <mergeCell ref="A3:B3"/>
    <mergeCell ref="C3:I3"/>
    <mergeCell ref="A4:B4"/>
    <mergeCell ref="C4:I4"/>
    <mergeCell ref="E17:G17"/>
    <mergeCell ref="E18:G18"/>
    <mergeCell ref="E19:G19"/>
    <mergeCell ref="A5:B5"/>
    <mergeCell ref="C5:I5"/>
    <mergeCell ref="A6:B6"/>
    <mergeCell ref="C6:I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7">
      <selection activeCell="C63" sqref="C63"/>
    </sheetView>
  </sheetViews>
  <sheetFormatPr defaultColWidth="9.00390625" defaultRowHeight="12.75"/>
  <cols>
    <col min="1" max="1" width="10.25390625" style="0" customWidth="1"/>
    <col min="2" max="2" width="16.375" style="0" customWidth="1"/>
    <col min="3" max="3" width="23.125" style="0" customWidth="1"/>
    <col min="4" max="4" width="11.75390625" style="0" customWidth="1"/>
    <col min="5" max="5" width="9.00390625" style="0" customWidth="1"/>
    <col min="6" max="6" width="9.625" style="0" customWidth="1"/>
    <col min="7" max="7" width="9.375" style="0" customWidth="1"/>
    <col min="8" max="9" width="9.875" style="0" customWidth="1"/>
    <col min="10" max="11" width="6.75390625" style="0" customWidth="1"/>
    <col min="12" max="12" width="9.25390625" style="0" customWidth="1"/>
    <col min="13" max="13" width="9.00390625" style="0" customWidth="1"/>
    <col min="14" max="14" width="10.00390625" style="0" customWidth="1"/>
  </cols>
  <sheetData>
    <row r="1" spans="1:14" ht="54.75" customHeight="1">
      <c r="A1" s="85"/>
      <c r="B1" s="85"/>
      <c r="C1" s="86" t="s">
        <v>31</v>
      </c>
      <c r="D1" s="87"/>
      <c r="E1" s="87"/>
      <c r="F1" s="87"/>
      <c r="G1" s="87"/>
      <c r="H1" s="87"/>
      <c r="I1" s="88"/>
      <c r="J1" s="17"/>
      <c r="K1" s="17"/>
      <c r="L1" s="17"/>
      <c r="M1" s="17"/>
      <c r="N1" s="17"/>
    </row>
    <row r="2" spans="1:14" ht="12.75" customHeight="1">
      <c r="A2" s="89" t="s">
        <v>10</v>
      </c>
      <c r="B2" s="89"/>
      <c r="C2" s="84" t="s">
        <v>11</v>
      </c>
      <c r="D2" s="84"/>
      <c r="E2" s="84"/>
      <c r="F2" s="84"/>
      <c r="G2" s="84"/>
      <c r="H2" s="84"/>
      <c r="I2" s="84"/>
      <c r="J2" s="17"/>
      <c r="K2" s="17"/>
      <c r="L2" s="17"/>
      <c r="M2" s="17"/>
      <c r="N2" s="17"/>
    </row>
    <row r="3" spans="1:14" ht="12.75" customHeight="1">
      <c r="A3" s="84" t="s">
        <v>12</v>
      </c>
      <c r="B3" s="84"/>
      <c r="C3" s="84" t="s">
        <v>17</v>
      </c>
      <c r="D3" s="84"/>
      <c r="E3" s="84"/>
      <c r="F3" s="84"/>
      <c r="G3" s="84"/>
      <c r="H3" s="84"/>
      <c r="I3" s="84"/>
      <c r="J3" s="17"/>
      <c r="K3" s="17"/>
      <c r="L3" s="17"/>
      <c r="M3" s="17"/>
      <c r="N3" s="17"/>
    </row>
    <row r="4" spans="1:14" ht="12.75" customHeight="1">
      <c r="A4" s="84" t="s">
        <v>13</v>
      </c>
      <c r="B4" s="84"/>
      <c r="C4" s="84" t="s">
        <v>18</v>
      </c>
      <c r="D4" s="84"/>
      <c r="E4" s="84"/>
      <c r="F4" s="84"/>
      <c r="G4" s="84"/>
      <c r="H4" s="84"/>
      <c r="I4" s="84"/>
      <c r="J4" s="17"/>
      <c r="K4" s="17"/>
      <c r="L4" s="17"/>
      <c r="M4" s="17"/>
      <c r="N4" s="17"/>
    </row>
    <row r="5" spans="1:14" ht="12.75" customHeight="1">
      <c r="A5" s="84" t="s">
        <v>14</v>
      </c>
      <c r="B5" s="84"/>
      <c r="C5" s="84">
        <v>3</v>
      </c>
      <c r="D5" s="84"/>
      <c r="E5" s="84"/>
      <c r="F5" s="84"/>
      <c r="G5" s="84"/>
      <c r="H5" s="84"/>
      <c r="I5" s="84"/>
      <c r="J5" s="17"/>
      <c r="K5" s="17"/>
      <c r="L5" s="17"/>
      <c r="M5" s="17"/>
      <c r="N5" s="17"/>
    </row>
    <row r="6" spans="1:14" ht="12.75" customHeight="1">
      <c r="A6" s="84" t="s">
        <v>34</v>
      </c>
      <c r="B6" s="84"/>
      <c r="C6" s="84">
        <v>42</v>
      </c>
      <c r="D6" s="84"/>
      <c r="E6" s="84"/>
      <c r="F6" s="84"/>
      <c r="G6" s="84"/>
      <c r="H6" s="84"/>
      <c r="I6" s="84"/>
      <c r="J6" s="17"/>
      <c r="K6" s="17"/>
      <c r="L6" s="17"/>
      <c r="M6" s="17"/>
      <c r="N6" s="17"/>
    </row>
    <row r="7" spans="1:14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>
      <c r="A8" s="70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3" ht="56.25">
      <c r="A10" s="11" t="s">
        <v>20</v>
      </c>
      <c r="B10" s="18" t="s">
        <v>1</v>
      </c>
      <c r="C10" s="11" t="s">
        <v>35</v>
      </c>
      <c r="D10" s="11" t="s">
        <v>2</v>
      </c>
      <c r="E10" s="11" t="s">
        <v>24</v>
      </c>
      <c r="F10" s="11" t="s">
        <v>25</v>
      </c>
      <c r="G10" s="11" t="s">
        <v>26</v>
      </c>
      <c r="H10" s="11" t="s">
        <v>27</v>
      </c>
      <c r="I10" s="11" t="s">
        <v>28</v>
      </c>
      <c r="J10" s="11" t="s">
        <v>29</v>
      </c>
      <c r="K10" s="11" t="s">
        <v>6</v>
      </c>
      <c r="L10" s="11" t="s">
        <v>32</v>
      </c>
      <c r="M10" s="19" t="s">
        <v>33</v>
      </c>
    </row>
    <row r="11" spans="1:13" ht="12.75" customHeight="1">
      <c r="A11" s="78">
        <v>3</v>
      </c>
      <c r="B11" s="81" t="s">
        <v>51</v>
      </c>
      <c r="C11" s="24" t="s">
        <v>52</v>
      </c>
      <c r="D11" s="25" t="s">
        <v>53</v>
      </c>
      <c r="E11" s="72">
        <v>100</v>
      </c>
      <c r="F11" s="72">
        <v>116</v>
      </c>
      <c r="G11" s="72">
        <v>153.08</v>
      </c>
      <c r="H11" s="72">
        <v>100</v>
      </c>
      <c r="I11" s="72">
        <v>111.71</v>
      </c>
      <c r="J11" s="72">
        <f>SUM(E11:I14)</f>
        <v>580.7900000000001</v>
      </c>
      <c r="K11" s="75">
        <v>1</v>
      </c>
      <c r="L11" s="72">
        <v>100</v>
      </c>
      <c r="M11" s="50">
        <v>2</v>
      </c>
    </row>
    <row r="12" spans="1:13" ht="12.75">
      <c r="A12" s="79"/>
      <c r="B12" s="82"/>
      <c r="C12" s="26" t="s">
        <v>54</v>
      </c>
      <c r="D12" s="27" t="s">
        <v>55</v>
      </c>
      <c r="E12" s="73"/>
      <c r="F12" s="73"/>
      <c r="G12" s="73"/>
      <c r="H12" s="73"/>
      <c r="I12" s="73"/>
      <c r="J12" s="73"/>
      <c r="K12" s="76"/>
      <c r="L12" s="73"/>
      <c r="M12" s="50">
        <v>2</v>
      </c>
    </row>
    <row r="13" spans="1:13" ht="12.75">
      <c r="A13" s="79"/>
      <c r="B13" s="82"/>
      <c r="C13" s="24" t="s">
        <v>56</v>
      </c>
      <c r="D13" s="25" t="s">
        <v>57</v>
      </c>
      <c r="E13" s="73"/>
      <c r="F13" s="73"/>
      <c r="G13" s="73"/>
      <c r="H13" s="73"/>
      <c r="I13" s="73"/>
      <c r="J13" s="73"/>
      <c r="K13" s="76"/>
      <c r="L13" s="73"/>
      <c r="M13" s="50">
        <v>2</v>
      </c>
    </row>
    <row r="14" spans="1:13" ht="12.75">
      <c r="A14" s="80"/>
      <c r="B14" s="83"/>
      <c r="C14" s="24" t="s">
        <v>58</v>
      </c>
      <c r="D14" s="28" t="s">
        <v>59</v>
      </c>
      <c r="E14" s="74"/>
      <c r="F14" s="74"/>
      <c r="G14" s="74"/>
      <c r="H14" s="74"/>
      <c r="I14" s="74"/>
      <c r="J14" s="74"/>
      <c r="K14" s="77"/>
      <c r="L14" s="74"/>
      <c r="M14" s="50">
        <v>2</v>
      </c>
    </row>
    <row r="15" spans="1:13" ht="12.75">
      <c r="A15" s="78">
        <v>5</v>
      </c>
      <c r="B15" s="81" t="s">
        <v>39</v>
      </c>
      <c r="C15" s="24" t="s">
        <v>64</v>
      </c>
      <c r="D15" s="28" t="s">
        <v>65</v>
      </c>
      <c r="E15" s="72">
        <v>120.64</v>
      </c>
      <c r="F15" s="72">
        <v>141</v>
      </c>
      <c r="G15" s="72">
        <v>100</v>
      </c>
      <c r="H15" s="72">
        <v>132.95</v>
      </c>
      <c r="I15" s="72">
        <v>100</v>
      </c>
      <c r="J15" s="72">
        <f>SUM(E15:I18)</f>
        <v>594.5899999999999</v>
      </c>
      <c r="K15" s="75">
        <v>2</v>
      </c>
      <c r="L15" s="72">
        <v>102.38</v>
      </c>
      <c r="M15" s="50">
        <v>2</v>
      </c>
    </row>
    <row r="16" spans="1:13" ht="12.75">
      <c r="A16" s="79"/>
      <c r="B16" s="82"/>
      <c r="C16" s="24" t="s">
        <v>66</v>
      </c>
      <c r="D16" s="28" t="s">
        <v>67</v>
      </c>
      <c r="E16" s="73"/>
      <c r="F16" s="73"/>
      <c r="G16" s="73"/>
      <c r="H16" s="73"/>
      <c r="I16" s="73"/>
      <c r="J16" s="73"/>
      <c r="K16" s="76"/>
      <c r="L16" s="73"/>
      <c r="M16" s="50">
        <v>2</v>
      </c>
    </row>
    <row r="17" spans="1:13" ht="12.75">
      <c r="A17" s="79"/>
      <c r="B17" s="82"/>
      <c r="C17" s="24" t="s">
        <v>60</v>
      </c>
      <c r="D17" s="25" t="s">
        <v>61</v>
      </c>
      <c r="E17" s="73"/>
      <c r="F17" s="73"/>
      <c r="G17" s="73"/>
      <c r="H17" s="73"/>
      <c r="I17" s="73"/>
      <c r="J17" s="73"/>
      <c r="K17" s="76"/>
      <c r="L17" s="73"/>
      <c r="M17" s="50">
        <v>2</v>
      </c>
    </row>
    <row r="18" spans="1:13" ht="12.75">
      <c r="A18" s="80"/>
      <c r="B18" s="83"/>
      <c r="C18" s="29" t="s">
        <v>62</v>
      </c>
      <c r="D18" s="25" t="s">
        <v>63</v>
      </c>
      <c r="E18" s="74"/>
      <c r="F18" s="74"/>
      <c r="G18" s="74"/>
      <c r="H18" s="74"/>
      <c r="I18" s="74"/>
      <c r="J18" s="74"/>
      <c r="K18" s="77"/>
      <c r="L18" s="74"/>
      <c r="M18" s="50">
        <v>2</v>
      </c>
    </row>
    <row r="19" spans="1:13" ht="12.75">
      <c r="A19" s="78">
        <v>7</v>
      </c>
      <c r="B19" s="81" t="s">
        <v>41</v>
      </c>
      <c r="C19" s="24" t="s">
        <v>70</v>
      </c>
      <c r="D19" s="25" t="s">
        <v>71</v>
      </c>
      <c r="E19" s="72">
        <v>100</v>
      </c>
      <c r="F19" s="72">
        <v>100</v>
      </c>
      <c r="G19" s="72">
        <v>116.22</v>
      </c>
      <c r="H19" s="72">
        <v>144.76</v>
      </c>
      <c r="I19" s="72">
        <v>139.62</v>
      </c>
      <c r="J19" s="72">
        <f>SUM(E19:I22)</f>
        <v>600.6</v>
      </c>
      <c r="K19" s="75">
        <v>3</v>
      </c>
      <c r="L19" s="72">
        <v>103.41</v>
      </c>
      <c r="M19" s="50">
        <v>2</v>
      </c>
    </row>
    <row r="20" spans="1:13" ht="12.75">
      <c r="A20" s="79"/>
      <c r="B20" s="82"/>
      <c r="C20" s="24" t="s">
        <v>68</v>
      </c>
      <c r="D20" s="25" t="s">
        <v>69</v>
      </c>
      <c r="E20" s="73"/>
      <c r="F20" s="73"/>
      <c r="G20" s="73"/>
      <c r="H20" s="73"/>
      <c r="I20" s="73"/>
      <c r="J20" s="73"/>
      <c r="K20" s="76"/>
      <c r="L20" s="73"/>
      <c r="M20" s="50">
        <v>2</v>
      </c>
    </row>
    <row r="21" spans="1:13" ht="12.75">
      <c r="A21" s="79"/>
      <c r="B21" s="82"/>
      <c r="C21" s="24" t="s">
        <v>72</v>
      </c>
      <c r="D21" s="25" t="s">
        <v>73</v>
      </c>
      <c r="E21" s="73"/>
      <c r="F21" s="73"/>
      <c r="G21" s="73"/>
      <c r="H21" s="73"/>
      <c r="I21" s="73"/>
      <c r="J21" s="73"/>
      <c r="K21" s="76"/>
      <c r="L21" s="73"/>
      <c r="M21" s="50">
        <v>2</v>
      </c>
    </row>
    <row r="22" spans="1:13" ht="12.75">
      <c r="A22" s="80"/>
      <c r="B22" s="83"/>
      <c r="C22" s="24" t="s">
        <v>74</v>
      </c>
      <c r="D22" s="28" t="s">
        <v>75</v>
      </c>
      <c r="E22" s="74"/>
      <c r="F22" s="74"/>
      <c r="G22" s="74"/>
      <c r="H22" s="74"/>
      <c r="I22" s="74"/>
      <c r="J22" s="74"/>
      <c r="K22" s="77"/>
      <c r="L22" s="74"/>
      <c r="M22" s="50">
        <v>2</v>
      </c>
    </row>
    <row r="23" spans="1:13" ht="12.75">
      <c r="A23" s="78">
        <v>4</v>
      </c>
      <c r="B23" s="81" t="s">
        <v>84</v>
      </c>
      <c r="C23" s="26" t="s">
        <v>80</v>
      </c>
      <c r="D23" s="27" t="s">
        <v>81</v>
      </c>
      <c r="E23" s="72">
        <v>106.64</v>
      </c>
      <c r="F23" s="72">
        <v>117</v>
      </c>
      <c r="G23" s="72">
        <v>142.24</v>
      </c>
      <c r="H23" s="72">
        <v>452.08</v>
      </c>
      <c r="I23" s="72">
        <v>125.19</v>
      </c>
      <c r="J23" s="72">
        <f>SUM(E23:I26)</f>
        <v>943.1500000000001</v>
      </c>
      <c r="K23" s="75">
        <v>4</v>
      </c>
      <c r="L23" s="72">
        <v>162.39</v>
      </c>
      <c r="M23" s="50" t="s">
        <v>50</v>
      </c>
    </row>
    <row r="24" spans="1:13" ht="12.75">
      <c r="A24" s="79"/>
      <c r="B24" s="82"/>
      <c r="C24" s="24" t="s">
        <v>82</v>
      </c>
      <c r="D24" s="28" t="s">
        <v>83</v>
      </c>
      <c r="E24" s="73"/>
      <c r="F24" s="73"/>
      <c r="G24" s="73"/>
      <c r="H24" s="73"/>
      <c r="I24" s="73"/>
      <c r="J24" s="73"/>
      <c r="K24" s="76"/>
      <c r="L24" s="73"/>
      <c r="M24" s="50" t="s">
        <v>50</v>
      </c>
    </row>
    <row r="25" spans="1:13" ht="12.75">
      <c r="A25" s="79"/>
      <c r="B25" s="82"/>
      <c r="C25" s="24" t="s">
        <v>76</v>
      </c>
      <c r="D25" s="25" t="s">
        <v>77</v>
      </c>
      <c r="E25" s="73"/>
      <c r="F25" s="73"/>
      <c r="G25" s="73"/>
      <c r="H25" s="73"/>
      <c r="I25" s="73"/>
      <c r="J25" s="73"/>
      <c r="K25" s="76"/>
      <c r="L25" s="73"/>
      <c r="M25" s="50" t="s">
        <v>50</v>
      </c>
    </row>
    <row r="26" spans="1:13" ht="12.75">
      <c r="A26" s="80"/>
      <c r="B26" s="83"/>
      <c r="C26" s="26" t="s">
        <v>78</v>
      </c>
      <c r="D26" s="30" t="s">
        <v>79</v>
      </c>
      <c r="E26" s="74"/>
      <c r="F26" s="74"/>
      <c r="G26" s="74"/>
      <c r="H26" s="74"/>
      <c r="I26" s="74"/>
      <c r="J26" s="74"/>
      <c r="K26" s="77"/>
      <c r="L26" s="74"/>
      <c r="M26" s="50" t="s">
        <v>50</v>
      </c>
    </row>
    <row r="27" spans="1:13" ht="12.75">
      <c r="A27" s="78">
        <v>8</v>
      </c>
      <c r="B27" s="81" t="s">
        <v>85</v>
      </c>
      <c r="C27" s="24" t="s">
        <v>88</v>
      </c>
      <c r="D27" s="31" t="s">
        <v>89</v>
      </c>
      <c r="E27" s="72">
        <v>135.37</v>
      </c>
      <c r="F27" s="72">
        <v>212</v>
      </c>
      <c r="G27" s="72">
        <v>140.94</v>
      </c>
      <c r="H27" s="72">
        <v>312.81</v>
      </c>
      <c r="I27" s="72">
        <v>144.01</v>
      </c>
      <c r="J27" s="72">
        <f>SUM(E27:I30)</f>
        <v>945.13</v>
      </c>
      <c r="K27" s="75">
        <v>5</v>
      </c>
      <c r="L27" s="72">
        <v>162.73</v>
      </c>
      <c r="M27" s="50" t="s">
        <v>50</v>
      </c>
    </row>
    <row r="28" spans="1:13" ht="12.75">
      <c r="A28" s="79"/>
      <c r="B28" s="82"/>
      <c r="C28" s="24" t="s">
        <v>92</v>
      </c>
      <c r="D28" s="28" t="s">
        <v>93</v>
      </c>
      <c r="E28" s="73"/>
      <c r="F28" s="73"/>
      <c r="G28" s="73"/>
      <c r="H28" s="73"/>
      <c r="I28" s="73"/>
      <c r="J28" s="73"/>
      <c r="K28" s="76"/>
      <c r="L28" s="73"/>
      <c r="M28" s="50" t="s">
        <v>50</v>
      </c>
    </row>
    <row r="29" spans="1:13" ht="12.75">
      <c r="A29" s="79"/>
      <c r="B29" s="82"/>
      <c r="C29" s="24" t="s">
        <v>86</v>
      </c>
      <c r="D29" s="31" t="s">
        <v>87</v>
      </c>
      <c r="E29" s="73"/>
      <c r="F29" s="73"/>
      <c r="G29" s="73"/>
      <c r="H29" s="73"/>
      <c r="I29" s="73"/>
      <c r="J29" s="73"/>
      <c r="K29" s="76"/>
      <c r="L29" s="73"/>
      <c r="M29" s="50" t="s">
        <v>50</v>
      </c>
    </row>
    <row r="30" spans="1:13" ht="12.75">
      <c r="A30" s="80"/>
      <c r="B30" s="83"/>
      <c r="C30" s="24" t="s">
        <v>90</v>
      </c>
      <c r="D30" s="28" t="s">
        <v>91</v>
      </c>
      <c r="E30" s="74"/>
      <c r="F30" s="74"/>
      <c r="G30" s="74"/>
      <c r="H30" s="74"/>
      <c r="I30" s="74"/>
      <c r="J30" s="74"/>
      <c r="K30" s="77"/>
      <c r="L30" s="74"/>
      <c r="M30" s="50" t="s">
        <v>50</v>
      </c>
    </row>
    <row r="31" spans="1:13" ht="12.75">
      <c r="A31" s="78">
        <v>6</v>
      </c>
      <c r="B31" s="81" t="s">
        <v>40</v>
      </c>
      <c r="C31" s="26" t="s">
        <v>100</v>
      </c>
      <c r="D31" s="33" t="s">
        <v>101</v>
      </c>
      <c r="E31" s="72">
        <v>150.62</v>
      </c>
      <c r="F31" s="72">
        <v>132</v>
      </c>
      <c r="G31" s="72">
        <v>159.67</v>
      </c>
      <c r="H31" s="72">
        <v>379.7</v>
      </c>
      <c r="I31" s="72">
        <v>155.52</v>
      </c>
      <c r="J31" s="72">
        <f>SUM(E31:I34)</f>
        <v>977.51</v>
      </c>
      <c r="K31" s="75">
        <v>6</v>
      </c>
      <c r="L31" s="72">
        <v>168.3</v>
      </c>
      <c r="M31" s="50" t="s">
        <v>50</v>
      </c>
    </row>
    <row r="32" spans="1:13" ht="12.75">
      <c r="A32" s="79"/>
      <c r="B32" s="82"/>
      <c r="C32" s="32" t="s">
        <v>94</v>
      </c>
      <c r="D32" s="27" t="s">
        <v>95</v>
      </c>
      <c r="E32" s="73"/>
      <c r="F32" s="73"/>
      <c r="G32" s="73"/>
      <c r="H32" s="73"/>
      <c r="I32" s="73"/>
      <c r="J32" s="73"/>
      <c r="K32" s="76"/>
      <c r="L32" s="73"/>
      <c r="M32" s="50" t="s">
        <v>50</v>
      </c>
    </row>
    <row r="33" spans="1:13" ht="12.75">
      <c r="A33" s="79"/>
      <c r="B33" s="82"/>
      <c r="C33" s="32" t="s">
        <v>96</v>
      </c>
      <c r="D33" s="27" t="s">
        <v>97</v>
      </c>
      <c r="E33" s="73"/>
      <c r="F33" s="73"/>
      <c r="G33" s="73"/>
      <c r="H33" s="73"/>
      <c r="I33" s="73"/>
      <c r="J33" s="73"/>
      <c r="K33" s="76"/>
      <c r="L33" s="73"/>
      <c r="M33" s="50" t="s">
        <v>50</v>
      </c>
    </row>
    <row r="34" spans="1:13" ht="12.75">
      <c r="A34" s="80"/>
      <c r="B34" s="83"/>
      <c r="C34" s="26" t="s">
        <v>98</v>
      </c>
      <c r="D34" s="33" t="s">
        <v>99</v>
      </c>
      <c r="E34" s="74"/>
      <c r="F34" s="74"/>
      <c r="G34" s="74"/>
      <c r="H34" s="74"/>
      <c r="I34" s="74"/>
      <c r="J34" s="74"/>
      <c r="K34" s="77"/>
      <c r="L34" s="74"/>
      <c r="M34" s="50" t="s">
        <v>50</v>
      </c>
    </row>
    <row r="35" spans="1:13" ht="12.75">
      <c r="A35" s="78">
        <v>9</v>
      </c>
      <c r="B35" s="81" t="s">
        <v>42</v>
      </c>
      <c r="C35" s="26" t="s">
        <v>102</v>
      </c>
      <c r="D35" s="33" t="s">
        <v>103</v>
      </c>
      <c r="E35" s="72">
        <v>128.22</v>
      </c>
      <c r="F35" s="72">
        <v>168</v>
      </c>
      <c r="G35" s="72">
        <v>288.81</v>
      </c>
      <c r="H35" s="72">
        <v>181.03</v>
      </c>
      <c r="I35" s="72" t="s">
        <v>126</v>
      </c>
      <c r="J35" s="72">
        <f>SUM(E35:I38)</f>
        <v>766.06</v>
      </c>
      <c r="K35" s="75">
        <v>7</v>
      </c>
      <c r="L35" s="78" t="s">
        <v>50</v>
      </c>
      <c r="M35" s="50" t="s">
        <v>50</v>
      </c>
    </row>
    <row r="36" spans="1:13" ht="12.75">
      <c r="A36" s="79"/>
      <c r="B36" s="82"/>
      <c r="C36" s="24" t="s">
        <v>104</v>
      </c>
      <c r="D36" s="25" t="s">
        <v>105</v>
      </c>
      <c r="E36" s="73"/>
      <c r="F36" s="73"/>
      <c r="G36" s="73"/>
      <c r="H36" s="73"/>
      <c r="I36" s="73"/>
      <c r="J36" s="73"/>
      <c r="K36" s="76"/>
      <c r="L36" s="79"/>
      <c r="M36" s="50" t="s">
        <v>50</v>
      </c>
    </row>
    <row r="37" spans="1:13" ht="12.75">
      <c r="A37" s="79"/>
      <c r="B37" s="82"/>
      <c r="C37" s="26" t="s">
        <v>106</v>
      </c>
      <c r="D37" s="27" t="s">
        <v>107</v>
      </c>
      <c r="E37" s="73"/>
      <c r="F37" s="73"/>
      <c r="G37" s="73"/>
      <c r="H37" s="73"/>
      <c r="I37" s="73"/>
      <c r="J37" s="73"/>
      <c r="K37" s="76"/>
      <c r="L37" s="79"/>
      <c r="M37" s="50" t="s">
        <v>50</v>
      </c>
    </row>
    <row r="38" spans="1:13" ht="12.75">
      <c r="A38" s="80"/>
      <c r="B38" s="83"/>
      <c r="C38" s="24" t="s">
        <v>108</v>
      </c>
      <c r="D38" s="28" t="s">
        <v>109</v>
      </c>
      <c r="E38" s="74"/>
      <c r="F38" s="74"/>
      <c r="G38" s="74"/>
      <c r="H38" s="74"/>
      <c r="I38" s="74"/>
      <c r="J38" s="74"/>
      <c r="K38" s="77"/>
      <c r="L38" s="80"/>
      <c r="M38" s="50" t="s">
        <v>50</v>
      </c>
    </row>
    <row r="39" spans="1:13" ht="12.75">
      <c r="A39" s="78">
        <v>1</v>
      </c>
      <c r="B39" s="81" t="s">
        <v>36</v>
      </c>
      <c r="C39" s="32" t="s">
        <v>113</v>
      </c>
      <c r="D39" s="27" t="s">
        <v>112</v>
      </c>
      <c r="E39" s="72">
        <v>144.92</v>
      </c>
      <c r="F39" s="72">
        <v>260</v>
      </c>
      <c r="G39" s="72">
        <v>215.44</v>
      </c>
      <c r="H39" s="72">
        <v>259.4</v>
      </c>
      <c r="I39" s="72" t="s">
        <v>126</v>
      </c>
      <c r="J39" s="72">
        <f>SUM(E39:I42)</f>
        <v>879.7599999999999</v>
      </c>
      <c r="K39" s="75">
        <v>8</v>
      </c>
      <c r="L39" s="78" t="s">
        <v>50</v>
      </c>
      <c r="M39" s="50" t="s">
        <v>50</v>
      </c>
    </row>
    <row r="40" spans="1:13" ht="12.75">
      <c r="A40" s="79"/>
      <c r="B40" s="82"/>
      <c r="C40" s="35" t="s">
        <v>114</v>
      </c>
      <c r="D40" s="33" t="s">
        <v>115</v>
      </c>
      <c r="E40" s="73"/>
      <c r="F40" s="73"/>
      <c r="G40" s="73"/>
      <c r="H40" s="73"/>
      <c r="I40" s="73"/>
      <c r="J40" s="73"/>
      <c r="K40" s="76"/>
      <c r="L40" s="79"/>
      <c r="M40" s="50" t="s">
        <v>50</v>
      </c>
    </row>
    <row r="41" spans="1:13" ht="12.75">
      <c r="A41" s="79"/>
      <c r="B41" s="82"/>
      <c r="C41" s="35" t="s">
        <v>116</v>
      </c>
      <c r="D41" s="33" t="s">
        <v>117</v>
      </c>
      <c r="E41" s="73"/>
      <c r="F41" s="73"/>
      <c r="G41" s="73"/>
      <c r="H41" s="73"/>
      <c r="I41" s="73"/>
      <c r="J41" s="73"/>
      <c r="K41" s="76"/>
      <c r="L41" s="79"/>
      <c r="M41" s="50" t="s">
        <v>50</v>
      </c>
    </row>
    <row r="42" spans="1:13" ht="12.75">
      <c r="A42" s="80"/>
      <c r="B42" s="83"/>
      <c r="C42" s="34" t="s">
        <v>111</v>
      </c>
      <c r="D42" s="25" t="s">
        <v>110</v>
      </c>
      <c r="E42" s="74"/>
      <c r="F42" s="74"/>
      <c r="G42" s="74"/>
      <c r="H42" s="74"/>
      <c r="I42" s="74"/>
      <c r="J42" s="74"/>
      <c r="K42" s="77"/>
      <c r="L42" s="80"/>
      <c r="M42" s="50" t="s">
        <v>50</v>
      </c>
    </row>
    <row r="43" spans="1:13" ht="12.75">
      <c r="A43" s="78">
        <v>2</v>
      </c>
      <c r="B43" s="81" t="s">
        <v>37</v>
      </c>
      <c r="C43" s="37" t="s">
        <v>122</v>
      </c>
      <c r="D43" s="33" t="s">
        <v>123</v>
      </c>
      <c r="E43" s="72">
        <v>157.05</v>
      </c>
      <c r="F43" s="72">
        <v>513</v>
      </c>
      <c r="G43" s="72">
        <v>217.69</v>
      </c>
      <c r="H43" s="72">
        <v>342.26</v>
      </c>
      <c r="I43" s="72" t="s">
        <v>126</v>
      </c>
      <c r="J43" s="72">
        <f>SUM(E43:I46)</f>
        <v>1230</v>
      </c>
      <c r="K43" s="75">
        <v>9</v>
      </c>
      <c r="L43" s="78" t="s">
        <v>50</v>
      </c>
      <c r="M43" s="50" t="s">
        <v>50</v>
      </c>
    </row>
    <row r="44" spans="1:13" ht="12.75">
      <c r="A44" s="79"/>
      <c r="B44" s="82"/>
      <c r="C44" s="35" t="s">
        <v>120</v>
      </c>
      <c r="D44" s="33" t="s">
        <v>121</v>
      </c>
      <c r="E44" s="73"/>
      <c r="F44" s="73"/>
      <c r="G44" s="73"/>
      <c r="H44" s="73"/>
      <c r="I44" s="73"/>
      <c r="J44" s="73"/>
      <c r="K44" s="76"/>
      <c r="L44" s="79"/>
      <c r="M44" s="50" t="s">
        <v>50</v>
      </c>
    </row>
    <row r="45" spans="1:13" ht="12.75">
      <c r="A45" s="79"/>
      <c r="B45" s="82"/>
      <c r="C45" s="36" t="s">
        <v>118</v>
      </c>
      <c r="D45" s="27" t="s">
        <v>119</v>
      </c>
      <c r="E45" s="73"/>
      <c r="F45" s="73"/>
      <c r="G45" s="73"/>
      <c r="H45" s="73"/>
      <c r="I45" s="73"/>
      <c r="J45" s="73"/>
      <c r="K45" s="76"/>
      <c r="L45" s="79"/>
      <c r="M45" s="50" t="s">
        <v>50</v>
      </c>
    </row>
    <row r="46" spans="1:13" ht="12.75">
      <c r="A46" s="80"/>
      <c r="B46" s="83"/>
      <c r="C46" s="35" t="s">
        <v>124</v>
      </c>
      <c r="D46" s="33" t="s">
        <v>125</v>
      </c>
      <c r="E46" s="74"/>
      <c r="F46" s="74"/>
      <c r="G46" s="74"/>
      <c r="H46" s="74"/>
      <c r="I46" s="74"/>
      <c r="J46" s="74"/>
      <c r="K46" s="77"/>
      <c r="L46" s="80"/>
      <c r="M46" s="50" t="s">
        <v>50</v>
      </c>
    </row>
    <row r="47" spans="1:13" ht="15.75">
      <c r="A47" s="43"/>
      <c r="B47" s="44"/>
      <c r="C47" s="45"/>
      <c r="D47" s="46"/>
      <c r="E47" s="47"/>
      <c r="F47" s="47"/>
      <c r="G47" s="47"/>
      <c r="H47" s="47"/>
      <c r="I47" s="47"/>
      <c r="J47" s="47"/>
      <c r="K47" s="48"/>
      <c r="L47" s="43"/>
      <c r="M47" s="49"/>
    </row>
    <row r="48" spans="2:7" ht="15">
      <c r="B48" s="16" t="s">
        <v>127</v>
      </c>
      <c r="C48" s="38"/>
      <c r="D48" s="39"/>
      <c r="E48" s="40"/>
      <c r="F48" s="41"/>
      <c r="G48" s="42"/>
    </row>
    <row r="49" spans="2:7" ht="15">
      <c r="B49" s="16" t="s">
        <v>128</v>
      </c>
      <c r="C49" s="38"/>
      <c r="D49" s="39"/>
      <c r="E49" s="40"/>
      <c r="F49" s="41"/>
      <c r="G49" s="42"/>
    </row>
    <row r="50" ht="15">
      <c r="B50" s="16"/>
    </row>
    <row r="51" spans="1:3" ht="14.25">
      <c r="A51" s="90" t="s">
        <v>129</v>
      </c>
      <c r="B51" s="91"/>
      <c r="C51" s="91"/>
    </row>
    <row r="52" spans="1:3" ht="14.25">
      <c r="A52" s="91" t="s">
        <v>130</v>
      </c>
      <c r="B52" s="91"/>
      <c r="C52" s="91"/>
    </row>
    <row r="53" spans="1:3" ht="14.25">
      <c r="A53" s="91" t="s">
        <v>131</v>
      </c>
      <c r="B53" s="91"/>
      <c r="C53" s="91"/>
    </row>
  </sheetData>
  <mergeCells count="103">
    <mergeCell ref="A1:B1"/>
    <mergeCell ref="C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F15:F18"/>
    <mergeCell ref="G15:G18"/>
    <mergeCell ref="H15:H18"/>
    <mergeCell ref="I15:I18"/>
    <mergeCell ref="J11:J14"/>
    <mergeCell ref="K11:K14"/>
    <mergeCell ref="L11:L14"/>
    <mergeCell ref="J15:J18"/>
    <mergeCell ref="K15:K18"/>
    <mergeCell ref="L15:L18"/>
    <mergeCell ref="F11:F14"/>
    <mergeCell ref="G11:G14"/>
    <mergeCell ref="H11:H14"/>
    <mergeCell ref="I11:I14"/>
    <mergeCell ref="A19:A22"/>
    <mergeCell ref="B19:B22"/>
    <mergeCell ref="E19:E22"/>
    <mergeCell ref="A11:A14"/>
    <mergeCell ref="B11:B14"/>
    <mergeCell ref="E11:E14"/>
    <mergeCell ref="A15:A18"/>
    <mergeCell ref="B15:B18"/>
    <mergeCell ref="E15:E18"/>
    <mergeCell ref="F19:F22"/>
    <mergeCell ref="G19:G22"/>
    <mergeCell ref="H19:H22"/>
    <mergeCell ref="I19:I22"/>
    <mergeCell ref="J23:J26"/>
    <mergeCell ref="K23:K26"/>
    <mergeCell ref="L23:L26"/>
    <mergeCell ref="J19:J22"/>
    <mergeCell ref="K19:K22"/>
    <mergeCell ref="L19:L22"/>
    <mergeCell ref="A27:A30"/>
    <mergeCell ref="B27:B30"/>
    <mergeCell ref="E27:E30"/>
    <mergeCell ref="I23:I26"/>
    <mergeCell ref="A23:A26"/>
    <mergeCell ref="B23:B26"/>
    <mergeCell ref="E23:E26"/>
    <mergeCell ref="F23:F26"/>
    <mergeCell ref="G23:G26"/>
    <mergeCell ref="H23:H26"/>
    <mergeCell ref="F27:F30"/>
    <mergeCell ref="G27:G30"/>
    <mergeCell ref="H27:H30"/>
    <mergeCell ref="I27:I30"/>
    <mergeCell ref="J31:J34"/>
    <mergeCell ref="K31:K34"/>
    <mergeCell ref="L31:L34"/>
    <mergeCell ref="J27:J30"/>
    <mergeCell ref="K27:K30"/>
    <mergeCell ref="L27:L30"/>
    <mergeCell ref="A35:A38"/>
    <mergeCell ref="B35:B38"/>
    <mergeCell ref="E35:E38"/>
    <mergeCell ref="I31:I34"/>
    <mergeCell ref="A31:A34"/>
    <mergeCell ref="B31:B34"/>
    <mergeCell ref="E31:E34"/>
    <mergeCell ref="F31:F34"/>
    <mergeCell ref="G31:G34"/>
    <mergeCell ref="H31:H34"/>
    <mergeCell ref="F35:F38"/>
    <mergeCell ref="G35:G38"/>
    <mergeCell ref="H35:H38"/>
    <mergeCell ref="I35:I38"/>
    <mergeCell ref="J39:J42"/>
    <mergeCell ref="K39:K42"/>
    <mergeCell ref="L39:L42"/>
    <mergeCell ref="J35:J38"/>
    <mergeCell ref="K35:K38"/>
    <mergeCell ref="L35:L38"/>
    <mergeCell ref="E43:E46"/>
    <mergeCell ref="I39:I42"/>
    <mergeCell ref="A39:A42"/>
    <mergeCell ref="B39:B42"/>
    <mergeCell ref="E39:E42"/>
    <mergeCell ref="F39:F42"/>
    <mergeCell ref="G39:G42"/>
    <mergeCell ref="H39:H42"/>
    <mergeCell ref="A8:N8"/>
    <mergeCell ref="J43:J46"/>
    <mergeCell ref="K43:K46"/>
    <mergeCell ref="L43:L46"/>
    <mergeCell ref="F43:F46"/>
    <mergeCell ref="G43:G46"/>
    <mergeCell ref="H43:H46"/>
    <mergeCell ref="I43:I46"/>
    <mergeCell ref="A43:A46"/>
    <mergeCell ref="B43:B46"/>
  </mergeCells>
  <printOptions/>
  <pageMargins left="0.3937007874015748" right="0.3937007874015748" top="0.984251968503937" bottom="0.3937007874015748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User</cp:lastModifiedBy>
  <cp:lastPrinted>2011-07-13T09:31:54Z</cp:lastPrinted>
  <dcterms:created xsi:type="dcterms:W3CDTF">2011-06-24T15:14:53Z</dcterms:created>
  <dcterms:modified xsi:type="dcterms:W3CDTF">2011-07-27T07:35:19Z</dcterms:modified>
  <cp:category/>
  <cp:version/>
  <cp:contentType/>
  <cp:contentStatus/>
</cp:coreProperties>
</file>